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10" windowWidth="15330" windowHeight="4650" activeTab="1"/>
  </bookViews>
  <sheets>
    <sheet name="중앙위원장양식" sheetId="1" r:id="rId1"/>
    <sheet name="지방위원장양식" sheetId="2" r:id="rId2"/>
  </sheets>
  <definedNames/>
  <calcPr fullCalcOnLoad="1"/>
</workbook>
</file>

<file path=xl/sharedStrings.xml><?xml version="1.0" encoding="utf-8"?>
<sst xmlns="http://schemas.openxmlformats.org/spreadsheetml/2006/main" count="119" uniqueCount="73">
  <si>
    <t>득표율</t>
  </si>
  <si>
    <t>무효</t>
  </si>
  <si>
    <t>지부</t>
  </si>
  <si>
    <t>선거인수</t>
  </si>
  <si>
    <t>투표인수</t>
  </si>
  <si>
    <t>투표율</t>
  </si>
  <si>
    <t>무효표</t>
  </si>
  <si>
    <t>비고</t>
  </si>
  <si>
    <t>계</t>
  </si>
  <si>
    <t>불참인원</t>
  </si>
  <si>
    <t>기권표</t>
  </si>
  <si>
    <t>중앙위원장 개표 현황</t>
  </si>
  <si>
    <t>지부</t>
  </si>
  <si>
    <t>선거인수</t>
  </si>
  <si>
    <t>불참인원</t>
  </si>
  <si>
    <t>투표인수</t>
  </si>
  <si>
    <t>투표율</t>
  </si>
  <si>
    <t>유 효 표</t>
  </si>
  <si>
    <t>무효표</t>
  </si>
  <si>
    <t>기권표</t>
  </si>
  <si>
    <t>비고</t>
  </si>
  <si>
    <t>1번</t>
  </si>
  <si>
    <t>득표율</t>
  </si>
  <si>
    <t>2번</t>
  </si>
  <si>
    <t>무효</t>
  </si>
  <si>
    <t>계</t>
  </si>
  <si>
    <t>강북/강원지방본부</t>
  </si>
  <si>
    <t xml:space="preserve">강북/강원지방위원장 개표 현황 </t>
  </si>
  <si>
    <t>강북본부지부</t>
  </si>
  <si>
    <t xml:space="preserve">중앙지부 </t>
  </si>
  <si>
    <t xml:space="preserve">원효지부 </t>
  </si>
  <si>
    <t xml:space="preserve">서대문지부 </t>
  </si>
  <si>
    <t>은평지부</t>
  </si>
  <si>
    <t>신촌지부</t>
  </si>
  <si>
    <t xml:space="preserve">광화문지부 </t>
  </si>
  <si>
    <t xml:space="preserve">월곡지부 </t>
  </si>
  <si>
    <t xml:space="preserve">고양지부 </t>
  </si>
  <si>
    <t xml:space="preserve">덕양지부 </t>
  </si>
  <si>
    <t xml:space="preserve">파주지부 </t>
  </si>
  <si>
    <t>광진지부</t>
  </si>
  <si>
    <t>성수지부</t>
  </si>
  <si>
    <t>동대문지부</t>
  </si>
  <si>
    <t xml:space="preserve">노원지부 </t>
  </si>
  <si>
    <t xml:space="preserve">도봉지부 </t>
  </si>
  <si>
    <t>강북지부</t>
  </si>
  <si>
    <t xml:space="preserve">의정부지부 </t>
  </si>
  <si>
    <t>동두천지부</t>
  </si>
  <si>
    <t>포천지부</t>
  </si>
  <si>
    <t>구리지부</t>
  </si>
  <si>
    <t xml:space="preserve">남양주지부 </t>
  </si>
  <si>
    <t>양평지부</t>
  </si>
  <si>
    <t>중랑지부</t>
  </si>
  <si>
    <t>강북무선운용지부</t>
  </si>
  <si>
    <t>서울중부유선지부</t>
  </si>
  <si>
    <t>서울동부유선지부</t>
  </si>
  <si>
    <t xml:space="preserve">경기북부유선지부 </t>
  </si>
  <si>
    <t>IP운용지부</t>
  </si>
  <si>
    <t>강북엔지니어링지부</t>
  </si>
  <si>
    <t>강원고객본부</t>
  </si>
  <si>
    <t>춘천지부</t>
  </si>
  <si>
    <t>홍천지부</t>
  </si>
  <si>
    <t>화천지부</t>
  </si>
  <si>
    <t>강릉지부</t>
  </si>
  <si>
    <t>속초지부</t>
  </si>
  <si>
    <t>동해지부</t>
  </si>
  <si>
    <t>원주지부</t>
  </si>
  <si>
    <t>평창지부</t>
  </si>
  <si>
    <t>태백지부</t>
  </si>
  <si>
    <t>강원유선운용센터지부</t>
  </si>
  <si>
    <t>강원무선운용센터지부</t>
  </si>
  <si>
    <t>기호1번</t>
  </si>
  <si>
    <t>기호2번</t>
  </si>
  <si>
    <t>유 효 표</t>
  </si>
</sst>
</file>

<file path=xl/styles.xml><?xml version="1.0" encoding="utf-8"?>
<styleSheet xmlns="http://schemas.openxmlformats.org/spreadsheetml/2006/main">
  <numFmts count="2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#,##0_ "/>
    <numFmt numFmtId="179" formatCode="0_);[Red]\(0\)"/>
    <numFmt numFmtId="180" formatCode="0_ "/>
    <numFmt numFmtId="181" formatCode="0.0000000000000%"/>
    <numFmt numFmtId="182" formatCode="#,##0_);[Red]\(#,##0\)"/>
    <numFmt numFmtId="183" formatCode="0.0%"/>
    <numFmt numFmtId="184" formatCode="[$-412]yyyy&quot;년&quot;\ m&quot;월&quot;\ d&quot;일&quot;\ dddd"/>
    <numFmt numFmtId="185" formatCode="[$-412]AM/PM\ h:mm:ss"/>
  </numFmts>
  <fonts count="31">
    <font>
      <sz val="11"/>
      <name val="돋움"/>
      <family val="3"/>
    </font>
    <font>
      <sz val="8"/>
      <name val="돋움"/>
      <family val="3"/>
    </font>
    <font>
      <b/>
      <sz val="20"/>
      <name val="돋움"/>
      <family val="3"/>
    </font>
    <font>
      <b/>
      <sz val="16"/>
      <name val="돋움"/>
      <family val="3"/>
    </font>
    <font>
      <b/>
      <sz val="12"/>
      <name val="돋움체"/>
      <family val="3"/>
    </font>
    <font>
      <b/>
      <sz val="11"/>
      <name val="돋움체"/>
      <family val="3"/>
    </font>
    <font>
      <sz val="11"/>
      <name val="돋움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2"/>
      <name val="굴림체"/>
      <family val="3"/>
    </font>
    <font>
      <b/>
      <sz val="11"/>
      <name val="돋움"/>
      <family val="3"/>
    </font>
    <font>
      <sz val="12"/>
      <name val="돋움"/>
      <family val="3"/>
    </font>
    <font>
      <sz val="12"/>
      <name val="돋움체"/>
      <family val="3"/>
    </font>
    <font>
      <b/>
      <sz val="11"/>
      <name val="맑은 고딕"/>
      <family val="3"/>
    </font>
    <font>
      <b/>
      <sz val="11"/>
      <color theme="1"/>
      <name val="Calibri"/>
      <family val="3"/>
    </font>
    <font>
      <b/>
      <sz val="11"/>
      <name val="Calibri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7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53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vertical="center"/>
    </xf>
    <xf numFmtId="0" fontId="5" fillId="22" borderId="10" xfId="0" applyFont="1" applyFill="1" applyBorder="1" applyAlignment="1">
      <alignment horizontal="center" vertical="center" wrapText="1"/>
    </xf>
    <xf numFmtId="0" fontId="5" fillId="22" borderId="11" xfId="0" applyFont="1" applyFill="1" applyBorder="1" applyAlignment="1">
      <alignment horizontal="center" vertical="center" wrapText="1"/>
    </xf>
    <xf numFmtId="0" fontId="5" fillId="22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0" xfId="0" applyAlignment="1">
      <alignment vertical="center"/>
    </xf>
    <xf numFmtId="178" fontId="6" fillId="24" borderId="13" xfId="49" applyNumberFormat="1" applyFont="1" applyFill="1" applyBorder="1" applyAlignment="1">
      <alignment horizontal="right" vertical="center"/>
    </xf>
    <xf numFmtId="178" fontId="6" fillId="24" borderId="13" xfId="49" applyNumberFormat="1" applyFont="1" applyFill="1" applyBorder="1" applyAlignment="1">
      <alignment horizontal="right"/>
    </xf>
    <xf numFmtId="10" fontId="6" fillId="22" borderId="13" xfId="43" applyNumberFormat="1" applyFont="1" applyFill="1" applyBorder="1" applyAlignment="1">
      <alignment horizontal="right" vertical="center"/>
    </xf>
    <xf numFmtId="179" fontId="6" fillId="24" borderId="13" xfId="0" applyNumberFormat="1" applyFont="1" applyFill="1" applyBorder="1" applyAlignment="1">
      <alignment horizontal="right" vertical="center"/>
    </xf>
    <xf numFmtId="0" fontId="6" fillId="24" borderId="13" xfId="0" applyFont="1" applyFill="1" applyBorder="1" applyAlignment="1">
      <alignment horizontal="center" vertical="center"/>
    </xf>
    <xf numFmtId="179" fontId="0" fillId="24" borderId="13" xfId="0" applyNumberFormat="1" applyFont="1" applyFill="1" applyBorder="1" applyAlignment="1">
      <alignment horizontal="right" vertical="center"/>
    </xf>
    <xf numFmtId="0" fontId="0" fillId="24" borderId="13" xfId="0" applyFont="1" applyFill="1" applyBorder="1" applyAlignment="1">
      <alignment horizontal="center" vertical="center"/>
    </xf>
    <xf numFmtId="179" fontId="6" fillId="0" borderId="13" xfId="0" applyNumberFormat="1" applyFont="1" applyFill="1" applyBorder="1" applyAlignment="1">
      <alignment horizontal="right" vertical="center"/>
    </xf>
    <xf numFmtId="178" fontId="0" fillId="0" borderId="13" xfId="0" applyNumberFormat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0" fillId="25" borderId="13" xfId="0" applyFill="1" applyBorder="1" applyAlignment="1">
      <alignment horizontal="center" vertical="center"/>
    </xf>
    <xf numFmtId="41" fontId="24" fillId="0" borderId="13" xfId="49" applyFont="1" applyBorder="1" applyAlignment="1">
      <alignment horizontal="center" vertical="center"/>
    </xf>
    <xf numFmtId="41" fontId="0" fillId="0" borderId="13" xfId="49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41" fontId="6" fillId="26" borderId="13" xfId="43" applyNumberFormat="1" applyFont="1" applyFill="1" applyBorder="1" applyAlignment="1">
      <alignment horizontal="right" vertical="center"/>
    </xf>
    <xf numFmtId="0" fontId="5" fillId="22" borderId="14" xfId="49" applyNumberFormat="1" applyFont="1" applyFill="1" applyBorder="1" applyAlignment="1">
      <alignment horizontal="center" vertical="center" wrapText="1"/>
    </xf>
    <xf numFmtId="178" fontId="0" fillId="0" borderId="0" xfId="0" applyNumberFormat="1" applyAlignment="1">
      <alignment vertical="center"/>
    </xf>
    <xf numFmtId="178" fontId="0" fillId="24" borderId="13" xfId="49" applyNumberFormat="1" applyFont="1" applyFill="1" applyBorder="1" applyAlignment="1">
      <alignment horizontal="right" vertical="center"/>
    </xf>
    <xf numFmtId="179" fontId="0" fillId="24" borderId="13" xfId="0" applyNumberFormat="1" applyFont="1" applyFill="1" applyBorder="1" applyAlignment="1">
      <alignment vertical="center"/>
    </xf>
    <xf numFmtId="179" fontId="0" fillId="0" borderId="13" xfId="0" applyNumberFormat="1" applyFont="1" applyFill="1" applyBorder="1" applyAlignment="1">
      <alignment vertical="center"/>
    </xf>
    <xf numFmtId="178" fontId="6" fillId="0" borderId="13" xfId="49" applyNumberFormat="1" applyFont="1" applyFill="1" applyBorder="1" applyAlignment="1">
      <alignment horizontal="right"/>
    </xf>
    <xf numFmtId="178" fontId="6" fillId="0" borderId="13" xfId="49" applyNumberFormat="1" applyFont="1" applyFill="1" applyBorder="1" applyAlignment="1">
      <alignment/>
    </xf>
    <xf numFmtId="0" fontId="0" fillId="0" borderId="13" xfId="0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30" fillId="26" borderId="13" xfId="65" applyFont="1" applyFill="1" applyBorder="1" applyAlignment="1">
      <alignment horizontal="center" vertical="center" shrinkToFit="1"/>
      <protection/>
    </xf>
    <xf numFmtId="0" fontId="30" fillId="26" borderId="13" xfId="63" applyFont="1" applyFill="1" applyBorder="1" applyAlignment="1">
      <alignment horizontal="center" vertical="center" shrinkToFit="1"/>
      <protection/>
    </xf>
    <xf numFmtId="10" fontId="0" fillId="0" borderId="13" xfId="0" applyNumberFormat="1" applyBorder="1" applyAlignment="1">
      <alignment vertical="center"/>
    </xf>
    <xf numFmtId="0" fontId="27" fillId="0" borderId="13" xfId="43" applyNumberFormat="1" applyFont="1" applyFill="1" applyBorder="1" applyAlignment="1">
      <alignment horizontal="center" vertical="center"/>
    </xf>
    <xf numFmtId="0" fontId="25" fillId="25" borderId="13" xfId="0" applyFont="1" applyFill="1" applyBorder="1" applyAlignment="1">
      <alignment horizontal="center" vertical="center"/>
    </xf>
    <xf numFmtId="179" fontId="6" fillId="26" borderId="13" xfId="0" applyNumberFormat="1" applyFont="1" applyFill="1" applyBorder="1" applyAlignment="1">
      <alignment horizontal="right" vertical="center"/>
    </xf>
    <xf numFmtId="0" fontId="5" fillId="22" borderId="15" xfId="0" applyFont="1" applyFill="1" applyBorder="1" applyAlignment="1">
      <alignment horizontal="center"/>
    </xf>
    <xf numFmtId="0" fontId="5" fillId="22" borderId="16" xfId="0" applyFont="1" applyFill="1" applyBorder="1" applyAlignment="1">
      <alignment horizontal="center"/>
    </xf>
    <xf numFmtId="0" fontId="5" fillId="22" borderId="17" xfId="0" applyFont="1" applyFill="1" applyBorder="1" applyAlignment="1">
      <alignment horizontal="center" vertical="center" wrapText="1"/>
    </xf>
    <xf numFmtId="0" fontId="5" fillId="22" borderId="10" xfId="0" applyFont="1" applyFill="1" applyBorder="1" applyAlignment="1">
      <alignment horizontal="center" vertical="center" wrapText="1"/>
    </xf>
    <xf numFmtId="0" fontId="5" fillId="22" borderId="18" xfId="0" applyFont="1" applyFill="1" applyBorder="1" applyAlignment="1">
      <alignment horizontal="center" vertical="center" wrapText="1"/>
    </xf>
    <xf numFmtId="0" fontId="5" fillId="22" borderId="19" xfId="0" applyFont="1" applyFill="1" applyBorder="1" applyAlignment="1">
      <alignment horizontal="center" vertical="center" wrapText="1"/>
    </xf>
    <xf numFmtId="0" fontId="4" fillId="22" borderId="20" xfId="49" applyNumberFormat="1" applyFont="1" applyFill="1" applyBorder="1" applyAlignment="1">
      <alignment horizontal="center" vertical="center"/>
    </xf>
    <xf numFmtId="0" fontId="4" fillId="22" borderId="21" xfId="49" applyNumberFormat="1" applyFont="1" applyFill="1" applyBorder="1" applyAlignment="1">
      <alignment horizontal="center" vertical="center"/>
    </xf>
    <xf numFmtId="41" fontId="5" fillId="22" borderId="16" xfId="49" applyFont="1" applyFill="1" applyBorder="1" applyAlignment="1">
      <alignment horizontal="center" vertical="center" wrapText="1"/>
    </xf>
    <xf numFmtId="41" fontId="5" fillId="22" borderId="22" xfId="49" applyFont="1" applyFill="1" applyBorder="1" applyAlignment="1">
      <alignment horizontal="center" vertical="center" wrapText="1"/>
    </xf>
    <xf numFmtId="0" fontId="5" fillId="22" borderId="15" xfId="0" applyFont="1" applyFill="1" applyBorder="1" applyAlignment="1">
      <alignment horizontal="center" vertical="center" wrapText="1"/>
    </xf>
    <xf numFmtId="0" fontId="5" fillId="22" borderId="23" xfId="0" applyFont="1" applyFill="1" applyBorder="1" applyAlignment="1">
      <alignment horizontal="center"/>
    </xf>
    <xf numFmtId="0" fontId="5" fillId="22" borderId="24" xfId="0" applyFont="1" applyFill="1" applyBorder="1" applyAlignment="1">
      <alignment horizontal="center" vertical="center"/>
    </xf>
    <xf numFmtId="0" fontId="5" fillId="22" borderId="12" xfId="0" applyFont="1" applyFill="1" applyBorder="1" applyAlignment="1">
      <alignment horizontal="center" vertical="center"/>
    </xf>
  </cellXfs>
  <cellStyles count="5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백분율 2" xfId="44"/>
    <cellStyle name="보통" xfId="45"/>
    <cellStyle name="설명 텍스트" xfId="46"/>
    <cellStyle name="셀 확인" xfId="47"/>
    <cellStyle name="Comma" xfId="48"/>
    <cellStyle name="Comma [0]" xfId="49"/>
    <cellStyle name="쉼표 [0] 2" xfId="50"/>
    <cellStyle name="연결된 셀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 2" xfId="63"/>
    <cellStyle name="표준 3" xfId="64"/>
    <cellStyle name="표준_부산" xfId="65"/>
  </cellStyles>
  <dxfs count="3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J29" sqref="J29"/>
    </sheetView>
  </sheetViews>
  <sheetFormatPr defaultColWidth="8.88671875" defaultRowHeight="13.5"/>
  <cols>
    <col min="1" max="1" width="17.99609375" style="0" customWidth="1"/>
    <col min="2" max="2" width="10.10546875" style="0" bestFit="1" customWidth="1"/>
    <col min="3" max="4" width="9.10546875" style="0" bestFit="1" customWidth="1"/>
    <col min="5" max="11" width="8.88671875" style="0" customWidth="1"/>
    <col min="12" max="12" width="7.5546875" style="0" customWidth="1"/>
    <col min="13" max="13" width="6.4453125" style="0" customWidth="1"/>
  </cols>
  <sheetData>
    <row r="1" spans="1:13" ht="45" customHeight="1">
      <c r="A1" s="1" t="s">
        <v>11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21" thickBot="1">
      <c r="A2" s="3" t="s">
        <v>26</v>
      </c>
    </row>
    <row r="3" spans="1:13" ht="16.5" customHeight="1">
      <c r="A3" s="45" t="s">
        <v>12</v>
      </c>
      <c r="B3" s="47" t="s">
        <v>13</v>
      </c>
      <c r="C3" s="41" t="s">
        <v>14</v>
      </c>
      <c r="D3" s="41" t="s">
        <v>15</v>
      </c>
      <c r="E3" s="49" t="s">
        <v>16</v>
      </c>
      <c r="F3" s="39" t="s">
        <v>17</v>
      </c>
      <c r="G3" s="50"/>
      <c r="H3" s="50"/>
      <c r="I3" s="40"/>
      <c r="J3" s="39" t="s">
        <v>18</v>
      </c>
      <c r="K3" s="40"/>
      <c r="L3" s="41" t="s">
        <v>19</v>
      </c>
      <c r="M3" s="43" t="s">
        <v>20</v>
      </c>
    </row>
    <row r="4" spans="1:13" ht="14.25" customHeight="1" thickBot="1">
      <c r="A4" s="46"/>
      <c r="B4" s="48"/>
      <c r="C4" s="42"/>
      <c r="D4" s="42"/>
      <c r="E4" s="42"/>
      <c r="F4" s="4" t="s">
        <v>21</v>
      </c>
      <c r="G4" s="4" t="s">
        <v>22</v>
      </c>
      <c r="H4" s="4" t="s">
        <v>23</v>
      </c>
      <c r="I4" s="4" t="s">
        <v>22</v>
      </c>
      <c r="J4" s="5" t="s">
        <v>24</v>
      </c>
      <c r="K4" s="6" t="s">
        <v>22</v>
      </c>
      <c r="L4" s="42"/>
      <c r="M4" s="44"/>
    </row>
    <row r="5" spans="1:15" ht="17.25" thickBot="1">
      <c r="A5" s="32" t="s">
        <v>28</v>
      </c>
      <c r="B5" s="18">
        <v>330</v>
      </c>
      <c r="C5" s="9">
        <f aca="true" t="shared" si="0" ref="C5:C46">B5-D5</f>
        <v>40</v>
      </c>
      <c r="D5">
        <v>290</v>
      </c>
      <c r="E5" s="11">
        <f>D5/B5</f>
        <v>0.8787878787878788</v>
      </c>
      <c r="F5" s="12">
        <v>199</v>
      </c>
      <c r="G5" s="11">
        <f>F5/D5</f>
        <v>0.6862068965517242</v>
      </c>
      <c r="H5" s="12">
        <v>83</v>
      </c>
      <c r="I5" s="11">
        <f>H5/D5</f>
        <v>0.28620689655172415</v>
      </c>
      <c r="J5" s="12">
        <v>8</v>
      </c>
      <c r="K5" s="11">
        <f>J5/D5</f>
        <v>0.027586206896551724</v>
      </c>
      <c r="L5" s="38">
        <f>D5-(F5+H5+J5)</f>
        <v>0</v>
      </c>
      <c r="M5" s="13"/>
      <c r="O5" s="25"/>
    </row>
    <row r="6" spans="1:15" ht="17.25" thickBot="1">
      <c r="A6" s="33" t="s">
        <v>29</v>
      </c>
      <c r="B6" s="18">
        <v>72</v>
      </c>
      <c r="C6" s="9">
        <f t="shared" si="0"/>
        <v>1</v>
      </c>
      <c r="D6" s="10">
        <v>71</v>
      </c>
      <c r="E6" s="11">
        <f aca="true" t="shared" si="1" ref="E6:E46">D6/B6</f>
        <v>0.9861111111111112</v>
      </c>
      <c r="F6" s="27">
        <v>54</v>
      </c>
      <c r="G6" s="11">
        <f aca="true" t="shared" si="2" ref="G6:G46">F6/D6</f>
        <v>0.7605633802816901</v>
      </c>
      <c r="H6" s="28">
        <v>17</v>
      </c>
      <c r="I6" s="11">
        <f aca="true" t="shared" si="3" ref="I6:I46">H6/D6</f>
        <v>0.23943661971830985</v>
      </c>
      <c r="J6" s="14"/>
      <c r="K6" s="11">
        <f aca="true" t="shared" si="4" ref="K6:K46">J6/D6</f>
        <v>0</v>
      </c>
      <c r="L6" s="38">
        <f>D6-(F6+H6+J6)</f>
        <v>0</v>
      </c>
      <c r="M6" s="15"/>
      <c r="O6" s="25"/>
    </row>
    <row r="7" spans="1:15" ht="17.25" thickBot="1">
      <c r="A7" s="33" t="s">
        <v>30</v>
      </c>
      <c r="B7" s="18">
        <v>26</v>
      </c>
      <c r="C7" s="9">
        <f t="shared" si="0"/>
        <v>1</v>
      </c>
      <c r="D7" s="10">
        <v>25</v>
      </c>
      <c r="E7" s="11">
        <f t="shared" si="1"/>
        <v>0.9615384615384616</v>
      </c>
      <c r="F7" s="12">
        <v>24</v>
      </c>
      <c r="G7" s="11">
        <f t="shared" si="2"/>
        <v>0.96</v>
      </c>
      <c r="H7" s="16">
        <v>1</v>
      </c>
      <c r="I7" s="11">
        <f t="shared" si="3"/>
        <v>0.04</v>
      </c>
      <c r="J7" s="12"/>
      <c r="K7" s="11">
        <f t="shared" si="4"/>
        <v>0</v>
      </c>
      <c r="L7" s="38">
        <f aca="true" t="shared" si="5" ref="L7:L46">D7-(F7+H7+J7)</f>
        <v>0</v>
      </c>
      <c r="M7" s="13"/>
      <c r="O7" s="25"/>
    </row>
    <row r="8" spans="1:15" ht="17.25" thickBot="1">
      <c r="A8" s="33" t="s">
        <v>31</v>
      </c>
      <c r="B8" s="18">
        <v>63</v>
      </c>
      <c r="C8" s="9">
        <f t="shared" si="0"/>
        <v>6</v>
      </c>
      <c r="D8" s="10">
        <v>57</v>
      </c>
      <c r="E8" s="11">
        <f t="shared" si="1"/>
        <v>0.9047619047619048</v>
      </c>
      <c r="F8" s="12">
        <v>47</v>
      </c>
      <c r="G8" s="11">
        <f t="shared" si="2"/>
        <v>0.8245614035087719</v>
      </c>
      <c r="H8" s="16">
        <v>10</v>
      </c>
      <c r="I8" s="11">
        <f t="shared" si="3"/>
        <v>0.17543859649122806</v>
      </c>
      <c r="J8" s="12"/>
      <c r="K8" s="11">
        <f t="shared" si="4"/>
        <v>0</v>
      </c>
      <c r="L8" s="38">
        <f t="shared" si="5"/>
        <v>0</v>
      </c>
      <c r="M8" s="15"/>
      <c r="O8" s="25"/>
    </row>
    <row r="9" spans="1:15" ht="17.25" thickBot="1">
      <c r="A9" s="33" t="s">
        <v>32</v>
      </c>
      <c r="B9" s="18">
        <v>23</v>
      </c>
      <c r="C9" s="9">
        <f t="shared" si="0"/>
        <v>1</v>
      </c>
      <c r="D9" s="26">
        <v>22</v>
      </c>
      <c r="E9" s="11">
        <f t="shared" si="1"/>
        <v>0.9565217391304348</v>
      </c>
      <c r="F9" s="27">
        <v>22</v>
      </c>
      <c r="G9" s="11">
        <f t="shared" si="2"/>
        <v>1</v>
      </c>
      <c r="H9" s="28"/>
      <c r="I9" s="11">
        <f t="shared" si="3"/>
        <v>0</v>
      </c>
      <c r="J9" s="14"/>
      <c r="K9" s="11">
        <f t="shared" si="4"/>
        <v>0</v>
      </c>
      <c r="L9" s="38">
        <f t="shared" si="5"/>
        <v>0</v>
      </c>
      <c r="M9" s="13"/>
      <c r="O9" s="25"/>
    </row>
    <row r="10" spans="1:15" ht="17.25" thickBot="1">
      <c r="A10" s="33" t="s">
        <v>33</v>
      </c>
      <c r="B10" s="18">
        <v>19</v>
      </c>
      <c r="C10" s="9">
        <f t="shared" si="0"/>
        <v>0</v>
      </c>
      <c r="D10" s="29">
        <v>19</v>
      </c>
      <c r="E10" s="11">
        <f t="shared" si="1"/>
        <v>1</v>
      </c>
      <c r="F10" s="16">
        <v>19</v>
      </c>
      <c r="G10" s="11">
        <f t="shared" si="2"/>
        <v>1</v>
      </c>
      <c r="H10" s="16"/>
      <c r="I10" s="11">
        <f t="shared" si="3"/>
        <v>0</v>
      </c>
      <c r="J10" s="16"/>
      <c r="K10" s="11">
        <f t="shared" si="4"/>
        <v>0</v>
      </c>
      <c r="L10" s="38">
        <f t="shared" si="5"/>
        <v>0</v>
      </c>
      <c r="M10" s="15"/>
      <c r="O10" s="25"/>
    </row>
    <row r="11" spans="1:15" ht="17.25" thickBot="1">
      <c r="A11" s="33" t="s">
        <v>34</v>
      </c>
      <c r="B11" s="18">
        <v>85</v>
      </c>
      <c r="C11" s="9">
        <f t="shared" si="0"/>
        <v>6</v>
      </c>
      <c r="D11" s="30">
        <v>79</v>
      </c>
      <c r="E11" s="11">
        <f t="shared" si="1"/>
        <v>0.9294117647058824</v>
      </c>
      <c r="F11" s="16">
        <v>65</v>
      </c>
      <c r="G11" s="11">
        <f t="shared" si="2"/>
        <v>0.8227848101265823</v>
      </c>
      <c r="H11" s="16">
        <v>13</v>
      </c>
      <c r="I11" s="11">
        <f t="shared" si="3"/>
        <v>0.16455696202531644</v>
      </c>
      <c r="J11" s="16">
        <v>1</v>
      </c>
      <c r="K11" s="11">
        <f t="shared" si="4"/>
        <v>0.012658227848101266</v>
      </c>
      <c r="L11" s="38">
        <f t="shared" si="5"/>
        <v>0</v>
      </c>
      <c r="M11" s="13"/>
      <c r="O11" s="25"/>
    </row>
    <row r="12" spans="1:15" ht="17.25" thickBot="1">
      <c r="A12" s="33" t="s">
        <v>35</v>
      </c>
      <c r="B12" s="18">
        <v>24</v>
      </c>
      <c r="C12" s="9">
        <f t="shared" si="0"/>
        <v>0</v>
      </c>
      <c r="D12" s="10">
        <v>24</v>
      </c>
      <c r="E12" s="11">
        <f t="shared" si="1"/>
        <v>1</v>
      </c>
      <c r="F12" s="12">
        <v>22</v>
      </c>
      <c r="G12" s="11">
        <f t="shared" si="2"/>
        <v>0.9166666666666666</v>
      </c>
      <c r="H12" s="16">
        <v>2</v>
      </c>
      <c r="I12" s="11">
        <f t="shared" si="3"/>
        <v>0.08333333333333333</v>
      </c>
      <c r="J12" s="12"/>
      <c r="K12" s="11">
        <f t="shared" si="4"/>
        <v>0</v>
      </c>
      <c r="L12" s="38">
        <f t="shared" si="5"/>
        <v>0</v>
      </c>
      <c r="M12" s="15"/>
      <c r="O12" s="25"/>
    </row>
    <row r="13" spans="1:15" ht="17.25" thickBot="1">
      <c r="A13" s="33" t="s">
        <v>36</v>
      </c>
      <c r="B13" s="18">
        <v>80</v>
      </c>
      <c r="C13" s="9">
        <f t="shared" si="0"/>
        <v>5</v>
      </c>
      <c r="D13" s="26">
        <v>75</v>
      </c>
      <c r="E13" s="11">
        <f t="shared" si="1"/>
        <v>0.9375</v>
      </c>
      <c r="F13" s="27">
        <v>61</v>
      </c>
      <c r="G13" s="11">
        <f t="shared" si="2"/>
        <v>0.8133333333333334</v>
      </c>
      <c r="H13" s="28">
        <v>14</v>
      </c>
      <c r="I13" s="11">
        <f t="shared" si="3"/>
        <v>0.18666666666666668</v>
      </c>
      <c r="J13" s="14"/>
      <c r="K13" s="11">
        <f t="shared" si="4"/>
        <v>0</v>
      </c>
      <c r="L13" s="38">
        <f t="shared" si="5"/>
        <v>0</v>
      </c>
      <c r="M13" s="13"/>
      <c r="O13" s="25"/>
    </row>
    <row r="14" spans="1:15" ht="17.25" thickBot="1">
      <c r="A14" s="33" t="s">
        <v>37</v>
      </c>
      <c r="B14" s="18">
        <v>31</v>
      </c>
      <c r="C14" s="9">
        <f t="shared" si="0"/>
        <v>0</v>
      </c>
      <c r="D14" s="10">
        <v>31</v>
      </c>
      <c r="E14" s="11">
        <f t="shared" si="1"/>
        <v>1</v>
      </c>
      <c r="F14" s="12">
        <v>28</v>
      </c>
      <c r="G14" s="11">
        <f t="shared" si="2"/>
        <v>0.9032258064516129</v>
      </c>
      <c r="H14" s="16">
        <v>1</v>
      </c>
      <c r="I14" s="11">
        <f t="shared" si="3"/>
        <v>0.03225806451612903</v>
      </c>
      <c r="J14" s="12">
        <v>2</v>
      </c>
      <c r="K14" s="11">
        <f t="shared" si="4"/>
        <v>0.06451612903225806</v>
      </c>
      <c r="L14" s="38">
        <f t="shared" si="5"/>
        <v>0</v>
      </c>
      <c r="M14" s="15"/>
      <c r="O14" s="25"/>
    </row>
    <row r="15" spans="1:15" ht="17.25" thickBot="1">
      <c r="A15" s="33" t="s">
        <v>38</v>
      </c>
      <c r="B15" s="18">
        <v>37</v>
      </c>
      <c r="C15" s="9">
        <f t="shared" si="0"/>
        <v>1</v>
      </c>
      <c r="D15" s="10">
        <v>36</v>
      </c>
      <c r="E15" s="11">
        <f t="shared" si="1"/>
        <v>0.972972972972973</v>
      </c>
      <c r="F15" s="12">
        <v>35</v>
      </c>
      <c r="G15" s="11">
        <f t="shared" si="2"/>
        <v>0.9722222222222222</v>
      </c>
      <c r="H15" s="16">
        <v>1</v>
      </c>
      <c r="I15" s="11">
        <f t="shared" si="3"/>
        <v>0.027777777777777776</v>
      </c>
      <c r="J15" s="12"/>
      <c r="K15" s="11">
        <f t="shared" si="4"/>
        <v>0</v>
      </c>
      <c r="L15" s="38">
        <f t="shared" si="5"/>
        <v>0</v>
      </c>
      <c r="M15" s="13"/>
      <c r="O15" s="25"/>
    </row>
    <row r="16" spans="1:15" ht="17.25" thickBot="1">
      <c r="A16" s="33" t="s">
        <v>39</v>
      </c>
      <c r="B16" s="31">
        <v>60</v>
      </c>
      <c r="C16" s="9">
        <f t="shared" si="0"/>
        <v>0</v>
      </c>
      <c r="D16" s="10">
        <v>60</v>
      </c>
      <c r="E16" s="11">
        <f t="shared" si="1"/>
        <v>1</v>
      </c>
      <c r="F16" s="12">
        <v>49</v>
      </c>
      <c r="G16" s="11">
        <f t="shared" si="2"/>
        <v>0.8166666666666667</v>
      </c>
      <c r="H16" s="16">
        <v>10</v>
      </c>
      <c r="I16" s="11">
        <f t="shared" si="3"/>
        <v>0.16666666666666666</v>
      </c>
      <c r="J16" s="12">
        <v>1</v>
      </c>
      <c r="K16" s="11">
        <f t="shared" si="4"/>
        <v>0.016666666666666666</v>
      </c>
      <c r="L16" s="38">
        <f t="shared" si="5"/>
        <v>0</v>
      </c>
      <c r="M16" s="15"/>
      <c r="O16" s="25"/>
    </row>
    <row r="17" spans="1:15" ht="17.25" thickBot="1">
      <c r="A17" s="33" t="s">
        <v>40</v>
      </c>
      <c r="B17" s="31">
        <v>25</v>
      </c>
      <c r="C17" s="9">
        <f t="shared" si="0"/>
        <v>0</v>
      </c>
      <c r="D17" s="10">
        <v>25</v>
      </c>
      <c r="E17" s="11">
        <f t="shared" si="1"/>
        <v>1</v>
      </c>
      <c r="F17" s="12">
        <v>18</v>
      </c>
      <c r="G17" s="11">
        <f t="shared" si="2"/>
        <v>0.72</v>
      </c>
      <c r="H17" s="16">
        <v>7</v>
      </c>
      <c r="I17" s="11">
        <f t="shared" si="3"/>
        <v>0.28</v>
      </c>
      <c r="J17" s="12"/>
      <c r="K17" s="11">
        <f t="shared" si="4"/>
        <v>0</v>
      </c>
      <c r="L17" s="38">
        <f t="shared" si="5"/>
        <v>0</v>
      </c>
      <c r="M17" s="13"/>
      <c r="O17" s="25"/>
    </row>
    <row r="18" spans="1:15" ht="17.25" thickBot="1">
      <c r="A18" s="33" t="s">
        <v>41</v>
      </c>
      <c r="B18" s="31">
        <v>24</v>
      </c>
      <c r="C18" s="9">
        <f t="shared" si="0"/>
        <v>0</v>
      </c>
      <c r="D18" s="26">
        <v>24</v>
      </c>
      <c r="E18" s="11">
        <f t="shared" si="1"/>
        <v>1</v>
      </c>
      <c r="F18" s="27">
        <v>21</v>
      </c>
      <c r="G18" s="11">
        <f t="shared" si="2"/>
        <v>0.875</v>
      </c>
      <c r="H18" s="28">
        <v>3</v>
      </c>
      <c r="I18" s="11">
        <f t="shared" si="3"/>
        <v>0.125</v>
      </c>
      <c r="J18" s="14"/>
      <c r="K18" s="11">
        <f t="shared" si="4"/>
        <v>0</v>
      </c>
      <c r="L18" s="38">
        <f t="shared" si="5"/>
        <v>0</v>
      </c>
      <c r="M18" s="15"/>
      <c r="O18" s="25"/>
    </row>
    <row r="19" spans="1:15" ht="17.25" thickBot="1">
      <c r="A19" s="33" t="s">
        <v>42</v>
      </c>
      <c r="B19" s="31">
        <v>55</v>
      </c>
      <c r="C19" s="9">
        <f t="shared" si="0"/>
        <v>0</v>
      </c>
      <c r="D19" s="10">
        <v>55</v>
      </c>
      <c r="E19" s="11">
        <f t="shared" si="1"/>
        <v>1</v>
      </c>
      <c r="F19" s="12">
        <v>44</v>
      </c>
      <c r="G19" s="11">
        <f t="shared" si="2"/>
        <v>0.8</v>
      </c>
      <c r="H19" s="28">
        <v>10</v>
      </c>
      <c r="I19" s="11">
        <f t="shared" si="3"/>
        <v>0.18181818181818182</v>
      </c>
      <c r="J19" s="12">
        <v>1</v>
      </c>
      <c r="K19" s="11">
        <f t="shared" si="4"/>
        <v>0.01818181818181818</v>
      </c>
      <c r="L19" s="38">
        <f t="shared" si="5"/>
        <v>0</v>
      </c>
      <c r="M19" s="13"/>
      <c r="O19" s="25"/>
    </row>
    <row r="20" spans="1:15" ht="17.25" thickBot="1">
      <c r="A20" s="33" t="s">
        <v>43</v>
      </c>
      <c r="B20" s="31">
        <v>25</v>
      </c>
      <c r="C20" s="9">
        <f t="shared" si="0"/>
        <v>0</v>
      </c>
      <c r="D20" s="10">
        <v>25</v>
      </c>
      <c r="E20" s="11">
        <f t="shared" si="1"/>
        <v>1</v>
      </c>
      <c r="F20" s="12">
        <v>19</v>
      </c>
      <c r="G20" s="11">
        <f t="shared" si="2"/>
        <v>0.76</v>
      </c>
      <c r="H20" s="12">
        <v>6</v>
      </c>
      <c r="I20" s="11">
        <f t="shared" si="3"/>
        <v>0.24</v>
      </c>
      <c r="J20" s="12"/>
      <c r="K20" s="11">
        <f t="shared" si="4"/>
        <v>0</v>
      </c>
      <c r="L20" s="38">
        <f t="shared" si="5"/>
        <v>0</v>
      </c>
      <c r="M20" s="15"/>
      <c r="O20" s="25"/>
    </row>
    <row r="21" spans="1:15" ht="17.25" thickBot="1">
      <c r="A21" s="33" t="s">
        <v>44</v>
      </c>
      <c r="B21" s="31">
        <v>21</v>
      </c>
      <c r="C21" s="9">
        <f t="shared" si="0"/>
        <v>0</v>
      </c>
      <c r="D21" s="10">
        <v>21</v>
      </c>
      <c r="E21" s="11">
        <f t="shared" si="1"/>
        <v>1</v>
      </c>
      <c r="F21" s="12">
        <v>19</v>
      </c>
      <c r="G21" s="11">
        <f t="shared" si="2"/>
        <v>0.9047619047619048</v>
      </c>
      <c r="H21" s="12">
        <v>2</v>
      </c>
      <c r="I21" s="11">
        <f t="shared" si="3"/>
        <v>0.09523809523809523</v>
      </c>
      <c r="J21" s="12"/>
      <c r="K21" s="11">
        <f t="shared" si="4"/>
        <v>0</v>
      </c>
      <c r="L21" s="38">
        <f t="shared" si="5"/>
        <v>0</v>
      </c>
      <c r="M21" s="13"/>
      <c r="O21" s="25"/>
    </row>
    <row r="22" spans="1:15" ht="17.25" thickBot="1">
      <c r="A22" s="33" t="s">
        <v>45</v>
      </c>
      <c r="B22" s="31">
        <v>81</v>
      </c>
      <c r="C22" s="9">
        <f t="shared" si="0"/>
        <v>0</v>
      </c>
      <c r="D22" s="10">
        <v>81</v>
      </c>
      <c r="E22" s="11">
        <f t="shared" si="1"/>
        <v>1</v>
      </c>
      <c r="F22" s="12">
        <v>75</v>
      </c>
      <c r="G22" s="11">
        <f t="shared" si="2"/>
        <v>0.9259259259259259</v>
      </c>
      <c r="H22" s="12">
        <v>6</v>
      </c>
      <c r="I22" s="11">
        <f t="shared" si="3"/>
        <v>0.07407407407407407</v>
      </c>
      <c r="J22" s="12"/>
      <c r="K22" s="11">
        <f t="shared" si="4"/>
        <v>0</v>
      </c>
      <c r="L22" s="38">
        <f t="shared" si="5"/>
        <v>0</v>
      </c>
      <c r="M22" s="15"/>
      <c r="O22" s="25"/>
    </row>
    <row r="23" spans="1:15" ht="17.25" thickBot="1">
      <c r="A23" s="33" t="s">
        <v>46</v>
      </c>
      <c r="B23" s="31">
        <v>28</v>
      </c>
      <c r="C23" s="9">
        <f t="shared" si="0"/>
        <v>0</v>
      </c>
      <c r="D23" s="10">
        <v>28</v>
      </c>
      <c r="E23" s="11">
        <f t="shared" si="1"/>
        <v>1</v>
      </c>
      <c r="F23" s="12">
        <v>26</v>
      </c>
      <c r="G23" s="11">
        <f t="shared" si="2"/>
        <v>0.9285714285714286</v>
      </c>
      <c r="H23" s="12">
        <v>2</v>
      </c>
      <c r="I23" s="11">
        <f t="shared" si="3"/>
        <v>0.07142857142857142</v>
      </c>
      <c r="J23" s="12"/>
      <c r="K23" s="11">
        <f t="shared" si="4"/>
        <v>0</v>
      </c>
      <c r="L23" s="38">
        <f t="shared" si="5"/>
        <v>0</v>
      </c>
      <c r="M23" s="13"/>
      <c r="O23" s="25"/>
    </row>
    <row r="24" spans="1:15" ht="17.25" thickBot="1">
      <c r="A24" s="33" t="s">
        <v>47</v>
      </c>
      <c r="B24" s="31">
        <v>27</v>
      </c>
      <c r="C24" s="9">
        <f t="shared" si="0"/>
        <v>3</v>
      </c>
      <c r="D24" s="10">
        <v>24</v>
      </c>
      <c r="E24" s="11">
        <f t="shared" si="1"/>
        <v>0.8888888888888888</v>
      </c>
      <c r="F24" s="12">
        <v>24</v>
      </c>
      <c r="G24" s="11">
        <f t="shared" si="2"/>
        <v>1</v>
      </c>
      <c r="H24" s="12"/>
      <c r="I24" s="11">
        <f t="shared" si="3"/>
        <v>0</v>
      </c>
      <c r="J24" s="12"/>
      <c r="K24" s="11">
        <f t="shared" si="4"/>
        <v>0</v>
      </c>
      <c r="L24" s="38">
        <f t="shared" si="5"/>
        <v>0</v>
      </c>
      <c r="M24" s="15"/>
      <c r="O24" s="25"/>
    </row>
    <row r="25" spans="1:15" ht="17.25" thickBot="1">
      <c r="A25" s="33" t="s">
        <v>48</v>
      </c>
      <c r="B25" s="31">
        <v>63</v>
      </c>
      <c r="C25" s="9">
        <f t="shared" si="0"/>
        <v>8</v>
      </c>
      <c r="D25" s="10">
        <v>55</v>
      </c>
      <c r="E25" s="11">
        <f t="shared" si="1"/>
        <v>0.873015873015873</v>
      </c>
      <c r="F25" s="12">
        <v>35</v>
      </c>
      <c r="G25" s="11">
        <f t="shared" si="2"/>
        <v>0.6363636363636364</v>
      </c>
      <c r="H25" s="12">
        <v>8</v>
      </c>
      <c r="I25" s="11">
        <f t="shared" si="3"/>
        <v>0.14545454545454545</v>
      </c>
      <c r="J25" s="12">
        <v>12</v>
      </c>
      <c r="K25" s="11">
        <f t="shared" si="4"/>
        <v>0.21818181818181817</v>
      </c>
      <c r="L25" s="38">
        <f t="shared" si="5"/>
        <v>0</v>
      </c>
      <c r="M25" s="13"/>
      <c r="O25" s="25"/>
    </row>
    <row r="26" spans="1:15" ht="17.25" thickBot="1">
      <c r="A26" s="33" t="s">
        <v>49</v>
      </c>
      <c r="B26" s="31">
        <v>33</v>
      </c>
      <c r="C26" s="9">
        <f t="shared" si="0"/>
        <v>1</v>
      </c>
      <c r="D26" s="10">
        <v>32</v>
      </c>
      <c r="E26" s="11">
        <f t="shared" si="1"/>
        <v>0.9696969696969697</v>
      </c>
      <c r="F26" s="12">
        <v>30</v>
      </c>
      <c r="G26" s="11">
        <f t="shared" si="2"/>
        <v>0.9375</v>
      </c>
      <c r="H26" s="12">
        <v>2</v>
      </c>
      <c r="I26" s="11">
        <f t="shared" si="3"/>
        <v>0.0625</v>
      </c>
      <c r="J26" s="12"/>
      <c r="K26" s="11">
        <f t="shared" si="4"/>
        <v>0</v>
      </c>
      <c r="L26" s="38">
        <f t="shared" si="5"/>
        <v>0</v>
      </c>
      <c r="M26" s="15"/>
      <c r="O26" s="25"/>
    </row>
    <row r="27" spans="1:15" ht="17.25" thickBot="1">
      <c r="A27" s="33" t="s">
        <v>50</v>
      </c>
      <c r="B27" s="31">
        <v>29</v>
      </c>
      <c r="C27" s="9">
        <f t="shared" si="0"/>
        <v>0</v>
      </c>
      <c r="D27" s="10">
        <v>29</v>
      </c>
      <c r="E27" s="11">
        <f t="shared" si="1"/>
        <v>1</v>
      </c>
      <c r="F27" s="12">
        <v>27</v>
      </c>
      <c r="G27" s="11">
        <f t="shared" si="2"/>
        <v>0.9310344827586207</v>
      </c>
      <c r="H27" s="12">
        <v>1</v>
      </c>
      <c r="I27" s="11">
        <f t="shared" si="3"/>
        <v>0.034482758620689655</v>
      </c>
      <c r="J27" s="12">
        <v>1</v>
      </c>
      <c r="K27" s="11">
        <f t="shared" si="4"/>
        <v>0.034482758620689655</v>
      </c>
      <c r="L27" s="38">
        <f t="shared" si="5"/>
        <v>0</v>
      </c>
      <c r="M27" s="13"/>
      <c r="O27" s="25"/>
    </row>
    <row r="28" spans="1:15" ht="17.25" thickBot="1">
      <c r="A28" s="33" t="s">
        <v>51</v>
      </c>
      <c r="B28" s="31">
        <v>21</v>
      </c>
      <c r="C28" s="9">
        <f t="shared" si="0"/>
        <v>0</v>
      </c>
      <c r="D28" s="10">
        <v>21</v>
      </c>
      <c r="E28" s="11">
        <f t="shared" si="1"/>
        <v>1</v>
      </c>
      <c r="F28" s="12">
        <v>19</v>
      </c>
      <c r="G28" s="11">
        <f t="shared" si="2"/>
        <v>0.9047619047619048</v>
      </c>
      <c r="H28" s="12">
        <v>2</v>
      </c>
      <c r="I28" s="11">
        <f t="shared" si="3"/>
        <v>0.09523809523809523</v>
      </c>
      <c r="J28" s="12"/>
      <c r="K28" s="11">
        <f t="shared" si="4"/>
        <v>0</v>
      </c>
      <c r="L28" s="38">
        <f t="shared" si="5"/>
        <v>0</v>
      </c>
      <c r="M28" s="15"/>
      <c r="O28" s="25"/>
    </row>
    <row r="29" spans="1:15" ht="17.25" thickBot="1">
      <c r="A29" s="33" t="s">
        <v>52</v>
      </c>
      <c r="B29" s="31">
        <v>159</v>
      </c>
      <c r="C29" s="9">
        <f t="shared" si="0"/>
        <v>8</v>
      </c>
      <c r="D29" s="10">
        <v>151</v>
      </c>
      <c r="E29" s="11">
        <f t="shared" si="1"/>
        <v>0.949685534591195</v>
      </c>
      <c r="F29" s="12">
        <v>124</v>
      </c>
      <c r="G29" s="11">
        <f t="shared" si="2"/>
        <v>0.8211920529801324</v>
      </c>
      <c r="H29" s="12">
        <v>22</v>
      </c>
      <c r="I29" s="11">
        <f t="shared" si="3"/>
        <v>0.1456953642384106</v>
      </c>
      <c r="J29" s="12">
        <v>5</v>
      </c>
      <c r="K29" s="11">
        <f t="shared" si="4"/>
        <v>0.033112582781456956</v>
      </c>
      <c r="L29" s="38">
        <f t="shared" si="5"/>
        <v>0</v>
      </c>
      <c r="M29" s="13"/>
      <c r="O29" s="25"/>
    </row>
    <row r="30" spans="1:15" ht="17.25" thickBot="1">
      <c r="A30" s="33" t="s">
        <v>53</v>
      </c>
      <c r="B30" s="31">
        <v>180</v>
      </c>
      <c r="C30" s="9">
        <f t="shared" si="0"/>
        <v>27</v>
      </c>
      <c r="D30" s="10">
        <v>153</v>
      </c>
      <c r="E30" s="11">
        <f t="shared" si="1"/>
        <v>0.85</v>
      </c>
      <c r="F30" s="12">
        <v>123</v>
      </c>
      <c r="G30" s="11">
        <f t="shared" si="2"/>
        <v>0.803921568627451</v>
      </c>
      <c r="H30" s="12">
        <v>29</v>
      </c>
      <c r="I30" s="11">
        <f t="shared" si="3"/>
        <v>0.1895424836601307</v>
      </c>
      <c r="J30" s="12">
        <v>1</v>
      </c>
      <c r="K30" s="11">
        <f t="shared" si="4"/>
        <v>0.006535947712418301</v>
      </c>
      <c r="L30" s="38">
        <f t="shared" si="5"/>
        <v>0</v>
      </c>
      <c r="M30" s="15"/>
      <c r="O30" s="25"/>
    </row>
    <row r="31" spans="1:15" ht="17.25" thickBot="1">
      <c r="A31" s="33" t="s">
        <v>54</v>
      </c>
      <c r="B31" s="31">
        <v>128</v>
      </c>
      <c r="C31" s="9">
        <f t="shared" si="0"/>
        <v>7</v>
      </c>
      <c r="D31" s="10">
        <v>121</v>
      </c>
      <c r="E31" s="11">
        <f t="shared" si="1"/>
        <v>0.9453125</v>
      </c>
      <c r="F31" s="12">
        <v>102</v>
      </c>
      <c r="G31" s="11">
        <f t="shared" si="2"/>
        <v>0.8429752066115702</v>
      </c>
      <c r="H31" s="12">
        <v>19</v>
      </c>
      <c r="I31" s="11">
        <f t="shared" si="3"/>
        <v>0.15702479338842976</v>
      </c>
      <c r="J31" s="12"/>
      <c r="K31" s="11">
        <f t="shared" si="4"/>
        <v>0</v>
      </c>
      <c r="L31" s="38">
        <f t="shared" si="5"/>
        <v>0</v>
      </c>
      <c r="M31" s="13"/>
      <c r="O31" s="25"/>
    </row>
    <row r="32" spans="1:15" ht="16.5" customHeight="1" thickBot="1">
      <c r="A32" s="33" t="s">
        <v>55</v>
      </c>
      <c r="B32" s="31">
        <v>116</v>
      </c>
      <c r="C32" s="9">
        <f t="shared" si="0"/>
        <v>0</v>
      </c>
      <c r="D32" s="10">
        <v>116</v>
      </c>
      <c r="E32" s="11">
        <f t="shared" si="1"/>
        <v>1</v>
      </c>
      <c r="F32" s="12">
        <v>114</v>
      </c>
      <c r="G32" s="11">
        <f t="shared" si="2"/>
        <v>0.9827586206896551</v>
      </c>
      <c r="H32" s="12">
        <v>2</v>
      </c>
      <c r="I32" s="11">
        <f t="shared" si="3"/>
        <v>0.017241379310344827</v>
      </c>
      <c r="J32" s="12"/>
      <c r="K32" s="11">
        <f t="shared" si="4"/>
        <v>0</v>
      </c>
      <c r="L32" s="38">
        <f t="shared" si="5"/>
        <v>0</v>
      </c>
      <c r="M32" s="15"/>
      <c r="O32" s="25"/>
    </row>
    <row r="33" spans="1:15" ht="17.25" thickBot="1">
      <c r="A33" s="33" t="s">
        <v>56</v>
      </c>
      <c r="B33" s="31">
        <v>118</v>
      </c>
      <c r="C33" s="9">
        <f t="shared" si="0"/>
        <v>8</v>
      </c>
      <c r="D33" s="10">
        <v>110</v>
      </c>
      <c r="E33" s="11">
        <f t="shared" si="1"/>
        <v>0.9322033898305084</v>
      </c>
      <c r="F33" s="12">
        <v>81</v>
      </c>
      <c r="G33" s="11">
        <f t="shared" si="2"/>
        <v>0.7363636363636363</v>
      </c>
      <c r="H33" s="16">
        <v>26</v>
      </c>
      <c r="I33" s="11">
        <f t="shared" si="3"/>
        <v>0.23636363636363636</v>
      </c>
      <c r="J33" s="12">
        <v>3</v>
      </c>
      <c r="K33" s="11">
        <f t="shared" si="4"/>
        <v>0.02727272727272727</v>
      </c>
      <c r="L33" s="38">
        <f t="shared" si="5"/>
        <v>0</v>
      </c>
      <c r="M33" s="13"/>
      <c r="O33" s="25"/>
    </row>
    <row r="34" spans="1:15" ht="17.25" thickBot="1">
      <c r="A34" s="34" t="s">
        <v>57</v>
      </c>
      <c r="B34" s="31">
        <v>60</v>
      </c>
      <c r="C34" s="9">
        <f t="shared" si="0"/>
        <v>3</v>
      </c>
      <c r="D34" s="26">
        <v>57</v>
      </c>
      <c r="E34" s="11">
        <f t="shared" si="1"/>
        <v>0.95</v>
      </c>
      <c r="F34" s="27">
        <v>57</v>
      </c>
      <c r="G34" s="11">
        <f t="shared" si="2"/>
        <v>1</v>
      </c>
      <c r="H34" s="28"/>
      <c r="I34" s="11">
        <f t="shared" si="3"/>
        <v>0</v>
      </c>
      <c r="J34" s="14"/>
      <c r="K34" s="11">
        <f t="shared" si="4"/>
        <v>0</v>
      </c>
      <c r="L34" s="38">
        <f t="shared" si="5"/>
        <v>0</v>
      </c>
      <c r="M34" s="15"/>
      <c r="O34" s="25"/>
    </row>
    <row r="35" spans="1:15" ht="17.25" thickBot="1">
      <c r="A35" s="34" t="s">
        <v>58</v>
      </c>
      <c r="B35" s="31">
        <v>96</v>
      </c>
      <c r="C35" s="9">
        <f t="shared" si="0"/>
        <v>4</v>
      </c>
      <c r="D35" s="7">
        <v>92</v>
      </c>
      <c r="E35" s="11">
        <f t="shared" si="1"/>
        <v>0.9583333333333334</v>
      </c>
      <c r="F35" s="7">
        <v>65</v>
      </c>
      <c r="G35" s="11">
        <f t="shared" si="2"/>
        <v>0.7065217391304348</v>
      </c>
      <c r="H35" s="7">
        <v>24</v>
      </c>
      <c r="I35" s="11">
        <f t="shared" si="3"/>
        <v>0.2608695652173913</v>
      </c>
      <c r="J35" s="7">
        <v>3</v>
      </c>
      <c r="K35" s="11">
        <f t="shared" si="4"/>
        <v>0.03260869565217391</v>
      </c>
      <c r="L35" s="38">
        <f t="shared" si="5"/>
        <v>0</v>
      </c>
      <c r="M35" s="13"/>
      <c r="O35" s="25"/>
    </row>
    <row r="36" spans="1:15" ht="17.25" thickBot="1">
      <c r="A36" s="34" t="s">
        <v>59</v>
      </c>
      <c r="B36" s="31">
        <v>47</v>
      </c>
      <c r="C36" s="9">
        <f t="shared" si="0"/>
        <v>4</v>
      </c>
      <c r="D36" s="7">
        <v>43</v>
      </c>
      <c r="E36" s="11">
        <f t="shared" si="1"/>
        <v>0.9148936170212766</v>
      </c>
      <c r="F36" s="7">
        <v>31</v>
      </c>
      <c r="G36" s="11">
        <f t="shared" si="2"/>
        <v>0.7209302325581395</v>
      </c>
      <c r="H36" s="7">
        <v>11</v>
      </c>
      <c r="I36" s="11">
        <f t="shared" si="3"/>
        <v>0.2558139534883721</v>
      </c>
      <c r="J36" s="7">
        <v>1</v>
      </c>
      <c r="K36" s="11">
        <f t="shared" si="4"/>
        <v>0.023255813953488372</v>
      </c>
      <c r="L36" s="38">
        <f t="shared" si="5"/>
        <v>0</v>
      </c>
      <c r="M36" s="15"/>
      <c r="O36" s="25"/>
    </row>
    <row r="37" spans="1:15" ht="17.25" thickBot="1">
      <c r="A37" s="34" t="s">
        <v>60</v>
      </c>
      <c r="B37" s="31">
        <v>20</v>
      </c>
      <c r="C37" s="9">
        <f t="shared" si="0"/>
        <v>2</v>
      </c>
      <c r="D37" s="7">
        <v>18</v>
      </c>
      <c r="E37" s="11">
        <f t="shared" si="1"/>
        <v>0.9</v>
      </c>
      <c r="F37" s="7">
        <v>17</v>
      </c>
      <c r="G37" s="11">
        <f t="shared" si="2"/>
        <v>0.9444444444444444</v>
      </c>
      <c r="H37" s="7">
        <v>1</v>
      </c>
      <c r="I37" s="11">
        <f t="shared" si="3"/>
        <v>0.05555555555555555</v>
      </c>
      <c r="J37" s="7"/>
      <c r="K37" s="11">
        <f t="shared" si="4"/>
        <v>0</v>
      </c>
      <c r="L37" s="38">
        <f t="shared" si="5"/>
        <v>0</v>
      </c>
      <c r="M37" s="13"/>
      <c r="O37" s="25"/>
    </row>
    <row r="38" spans="1:15" ht="17.25" thickBot="1">
      <c r="A38" s="34" t="s">
        <v>61</v>
      </c>
      <c r="B38" s="31">
        <v>17</v>
      </c>
      <c r="C38" s="9">
        <f>B38-D38</f>
        <v>0</v>
      </c>
      <c r="D38" s="7">
        <v>17</v>
      </c>
      <c r="E38" s="11">
        <f>D38/B38</f>
        <v>1</v>
      </c>
      <c r="F38" s="7">
        <v>13</v>
      </c>
      <c r="G38" s="11">
        <f>F38/D38</f>
        <v>0.7647058823529411</v>
      </c>
      <c r="H38" s="7">
        <v>4</v>
      </c>
      <c r="I38" s="11">
        <f>H38/D38</f>
        <v>0.23529411764705882</v>
      </c>
      <c r="J38" s="7"/>
      <c r="K38" s="11">
        <f>J38/D38</f>
        <v>0</v>
      </c>
      <c r="L38" s="38">
        <f t="shared" si="5"/>
        <v>0</v>
      </c>
      <c r="M38" s="15"/>
      <c r="O38" s="25"/>
    </row>
    <row r="39" spans="1:15" ht="17.25" thickBot="1">
      <c r="A39" s="33" t="s">
        <v>62</v>
      </c>
      <c r="B39" s="31">
        <v>61</v>
      </c>
      <c r="C39" s="9">
        <f t="shared" si="0"/>
        <v>3</v>
      </c>
      <c r="D39" s="10">
        <v>58</v>
      </c>
      <c r="E39" s="11">
        <f t="shared" si="1"/>
        <v>0.9508196721311475</v>
      </c>
      <c r="F39" s="12">
        <v>50</v>
      </c>
      <c r="G39" s="11">
        <f t="shared" si="2"/>
        <v>0.8620689655172413</v>
      </c>
      <c r="H39" s="12">
        <v>5</v>
      </c>
      <c r="I39" s="11">
        <f t="shared" si="3"/>
        <v>0.08620689655172414</v>
      </c>
      <c r="J39" s="12">
        <v>3</v>
      </c>
      <c r="K39" s="11">
        <f t="shared" si="4"/>
        <v>0.05172413793103448</v>
      </c>
      <c r="L39" s="38">
        <f t="shared" si="5"/>
        <v>0</v>
      </c>
      <c r="M39" s="13"/>
      <c r="O39" s="25"/>
    </row>
    <row r="40" spans="1:15" ht="17.25" thickBot="1">
      <c r="A40" s="33" t="s">
        <v>63</v>
      </c>
      <c r="B40" s="31">
        <v>18</v>
      </c>
      <c r="C40" s="9">
        <f aca="true" t="shared" si="6" ref="C40:C45">B40-D40</f>
        <v>1</v>
      </c>
      <c r="D40" s="10">
        <v>17</v>
      </c>
      <c r="E40" s="11">
        <f aca="true" t="shared" si="7" ref="E40:E45">D40/B40</f>
        <v>0.9444444444444444</v>
      </c>
      <c r="F40" s="12">
        <v>14</v>
      </c>
      <c r="G40" s="11">
        <f aca="true" t="shared" si="8" ref="G40:G45">F40/D40</f>
        <v>0.8235294117647058</v>
      </c>
      <c r="H40" s="16">
        <v>3</v>
      </c>
      <c r="I40" s="11">
        <f aca="true" t="shared" si="9" ref="I40:I45">H40/D40</f>
        <v>0.17647058823529413</v>
      </c>
      <c r="J40" s="12"/>
      <c r="K40" s="11">
        <f aca="true" t="shared" si="10" ref="K40:K45">J40/D40</f>
        <v>0</v>
      </c>
      <c r="L40" s="38">
        <f t="shared" si="5"/>
        <v>0</v>
      </c>
      <c r="M40" s="15"/>
      <c r="O40" s="25"/>
    </row>
    <row r="41" spans="1:15" ht="17.25" thickBot="1">
      <c r="A41" s="33" t="s">
        <v>64</v>
      </c>
      <c r="B41" s="31">
        <v>19</v>
      </c>
      <c r="C41" s="9">
        <f t="shared" si="6"/>
        <v>1</v>
      </c>
      <c r="D41" s="10">
        <v>18</v>
      </c>
      <c r="E41" s="11">
        <f t="shared" si="7"/>
        <v>0.9473684210526315</v>
      </c>
      <c r="F41" s="12">
        <v>17</v>
      </c>
      <c r="G41" s="11">
        <f t="shared" si="8"/>
        <v>0.9444444444444444</v>
      </c>
      <c r="H41" s="16">
        <v>1</v>
      </c>
      <c r="I41" s="11">
        <f t="shared" si="9"/>
        <v>0.05555555555555555</v>
      </c>
      <c r="J41" s="12"/>
      <c r="K41" s="11">
        <f t="shared" si="10"/>
        <v>0</v>
      </c>
      <c r="L41" s="38">
        <f t="shared" si="5"/>
        <v>0</v>
      </c>
      <c r="M41" s="13"/>
      <c r="O41" s="25"/>
    </row>
    <row r="42" spans="1:15" ht="17.25" thickBot="1">
      <c r="A42" s="34" t="s">
        <v>65</v>
      </c>
      <c r="B42" s="31">
        <v>57</v>
      </c>
      <c r="C42" s="9">
        <f t="shared" si="6"/>
        <v>3</v>
      </c>
      <c r="D42" s="26">
        <v>54</v>
      </c>
      <c r="E42" s="11">
        <f t="shared" si="7"/>
        <v>0.9473684210526315</v>
      </c>
      <c r="F42" s="27">
        <v>47</v>
      </c>
      <c r="G42" s="11">
        <f t="shared" si="8"/>
        <v>0.8703703703703703</v>
      </c>
      <c r="H42" s="28">
        <v>7</v>
      </c>
      <c r="I42" s="11">
        <f t="shared" si="9"/>
        <v>0.12962962962962962</v>
      </c>
      <c r="J42" s="14"/>
      <c r="K42" s="11">
        <f t="shared" si="10"/>
        <v>0</v>
      </c>
      <c r="L42" s="38">
        <f t="shared" si="5"/>
        <v>0</v>
      </c>
      <c r="M42" s="15"/>
      <c r="O42" s="25"/>
    </row>
    <row r="43" spans="1:15" ht="17.25" thickBot="1">
      <c r="A43" s="34" t="s">
        <v>66</v>
      </c>
      <c r="B43" s="31">
        <v>15</v>
      </c>
      <c r="C43" s="9">
        <f t="shared" si="6"/>
        <v>0</v>
      </c>
      <c r="D43" s="7">
        <v>15</v>
      </c>
      <c r="E43" s="11">
        <f t="shared" si="7"/>
        <v>1</v>
      </c>
      <c r="F43" s="7">
        <v>15</v>
      </c>
      <c r="G43" s="11">
        <f t="shared" si="8"/>
        <v>1</v>
      </c>
      <c r="H43" s="7"/>
      <c r="I43" s="11">
        <f t="shared" si="9"/>
        <v>0</v>
      </c>
      <c r="J43" s="7"/>
      <c r="K43" s="11">
        <f t="shared" si="10"/>
        <v>0</v>
      </c>
      <c r="L43" s="38">
        <f t="shared" si="5"/>
        <v>0</v>
      </c>
      <c r="M43" s="13"/>
      <c r="O43" s="25"/>
    </row>
    <row r="44" spans="1:15" ht="17.25" thickBot="1">
      <c r="A44" s="34" t="s">
        <v>67</v>
      </c>
      <c r="B44" s="31">
        <v>14</v>
      </c>
      <c r="C44" s="9">
        <f t="shared" si="6"/>
        <v>0</v>
      </c>
      <c r="D44" s="7">
        <v>14</v>
      </c>
      <c r="E44" s="11">
        <f t="shared" si="7"/>
        <v>1</v>
      </c>
      <c r="F44" s="7">
        <v>14</v>
      </c>
      <c r="G44" s="11">
        <f t="shared" si="8"/>
        <v>1</v>
      </c>
      <c r="H44" s="7"/>
      <c r="I44" s="11">
        <f t="shared" si="9"/>
        <v>0</v>
      </c>
      <c r="J44" s="7"/>
      <c r="K44" s="11">
        <f t="shared" si="10"/>
        <v>0</v>
      </c>
      <c r="L44" s="38">
        <f t="shared" si="5"/>
        <v>0</v>
      </c>
      <c r="M44" s="15"/>
      <c r="O44" s="25"/>
    </row>
    <row r="45" spans="1:15" ht="17.25" thickBot="1">
      <c r="A45" s="34" t="s">
        <v>68</v>
      </c>
      <c r="B45" s="31">
        <v>125</v>
      </c>
      <c r="C45" s="9">
        <f t="shared" si="6"/>
        <v>2</v>
      </c>
      <c r="D45" s="7">
        <v>123</v>
      </c>
      <c r="E45" s="11">
        <f t="shared" si="7"/>
        <v>0.984</v>
      </c>
      <c r="F45" s="7">
        <v>117</v>
      </c>
      <c r="G45" s="11">
        <f t="shared" si="8"/>
        <v>0.9512195121951219</v>
      </c>
      <c r="H45" s="7">
        <v>6</v>
      </c>
      <c r="I45" s="11">
        <f t="shared" si="9"/>
        <v>0.04878048780487805</v>
      </c>
      <c r="J45" s="7"/>
      <c r="K45" s="11">
        <f t="shared" si="10"/>
        <v>0</v>
      </c>
      <c r="L45" s="38">
        <f t="shared" si="5"/>
        <v>0</v>
      </c>
      <c r="M45" s="13"/>
      <c r="O45" s="25"/>
    </row>
    <row r="46" spans="1:15" ht="17.25" thickBot="1">
      <c r="A46" s="34" t="s">
        <v>69</v>
      </c>
      <c r="B46" s="31">
        <v>35</v>
      </c>
      <c r="C46" s="9">
        <f t="shared" si="0"/>
        <v>2</v>
      </c>
      <c r="D46" s="7">
        <v>33</v>
      </c>
      <c r="E46" s="11">
        <f t="shared" si="1"/>
        <v>0.9428571428571428</v>
      </c>
      <c r="F46" s="7">
        <v>29</v>
      </c>
      <c r="G46" s="11">
        <f t="shared" si="2"/>
        <v>0.8787878787878788</v>
      </c>
      <c r="H46" s="7">
        <v>4</v>
      </c>
      <c r="I46" s="11">
        <f t="shared" si="3"/>
        <v>0.12121212121212122</v>
      </c>
      <c r="J46" s="7"/>
      <c r="K46" s="11">
        <f t="shared" si="4"/>
        <v>0</v>
      </c>
      <c r="L46" s="38">
        <f t="shared" si="5"/>
        <v>0</v>
      </c>
      <c r="M46" s="15"/>
      <c r="O46" s="25"/>
    </row>
    <row r="47" spans="1:13" ht="23.25" customHeight="1" thickBot="1">
      <c r="A47" s="37" t="s">
        <v>25</v>
      </c>
      <c r="B47" s="17">
        <f>SUM(B5:B46)</f>
        <v>2567</v>
      </c>
      <c r="C47" s="17">
        <f>SUM(C5:C46)</f>
        <v>148</v>
      </c>
      <c r="D47" s="17">
        <f>SUM(D5:D46)</f>
        <v>2419</v>
      </c>
      <c r="E47" s="11">
        <f>D47/B47</f>
        <v>0.942345149980522</v>
      </c>
      <c r="F47" s="17">
        <f>SUM(F5:F46)</f>
        <v>2012</v>
      </c>
      <c r="G47" s="11">
        <f>F47/D47</f>
        <v>0.8317486564696155</v>
      </c>
      <c r="H47" s="17">
        <f>SUM(H5:H46)</f>
        <v>365</v>
      </c>
      <c r="I47" s="11">
        <f>H47/D47</f>
        <v>0.15088879702356345</v>
      </c>
      <c r="J47" s="17">
        <f>SUM(J5:J46)</f>
        <v>42</v>
      </c>
      <c r="K47" s="11">
        <f>J47/D47</f>
        <v>0.017362546506821</v>
      </c>
      <c r="L47" s="38">
        <f>SUM(L5:L46)</f>
        <v>0</v>
      </c>
      <c r="M47" s="7"/>
    </row>
    <row r="48" ht="13.5">
      <c r="B48" s="8"/>
    </row>
    <row r="49" ht="13.5">
      <c r="B49" s="8"/>
    </row>
    <row r="50" ht="13.5">
      <c r="B50" s="8"/>
    </row>
    <row r="51" ht="13.5">
      <c r="B51" s="25"/>
    </row>
    <row r="52" ht="13.5">
      <c r="F52" s="25"/>
    </row>
  </sheetData>
  <sheetProtection/>
  <mergeCells count="9">
    <mergeCell ref="J3:K3"/>
    <mergeCell ref="L3:L4"/>
    <mergeCell ref="M3:M4"/>
    <mergeCell ref="A3:A4"/>
    <mergeCell ref="B3:B4"/>
    <mergeCell ref="C3:C4"/>
    <mergeCell ref="D3:D4"/>
    <mergeCell ref="E3:E4"/>
    <mergeCell ref="F3:I3"/>
  </mergeCells>
  <conditionalFormatting sqref="O5:O32 O39:O46">
    <cfRule type="cellIs" priority="2" dxfId="2" operator="equal" stopIfTrue="1">
      <formula>"""당선"""</formula>
    </cfRule>
  </conditionalFormatting>
  <conditionalFormatting sqref="O33:O38">
    <cfRule type="cellIs" priority="1" dxfId="2" operator="equal" stopIfTrue="1">
      <formula>"""당선"""</formula>
    </cfRule>
  </conditionalFormatting>
  <printOptions/>
  <pageMargins left="0.25" right="0.25" top="0.75" bottom="0.75" header="0.3" footer="0.3"/>
  <pageSetup fitToHeight="1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10" sqref="F10"/>
    </sheetView>
  </sheetViews>
  <sheetFormatPr defaultColWidth="8.88671875" defaultRowHeight="13.5"/>
  <cols>
    <col min="1" max="1" width="12.3359375" style="0" customWidth="1"/>
    <col min="2" max="2" width="10.10546875" style="0" bestFit="1" customWidth="1"/>
    <col min="3" max="4" width="9.10546875" style="0" bestFit="1" customWidth="1"/>
    <col min="5" max="5" width="9.77734375" style="0" customWidth="1"/>
    <col min="6" max="6" width="9.6640625" style="0" customWidth="1"/>
    <col min="7" max="7" width="8.5546875" style="0" customWidth="1"/>
    <col min="8" max="8" width="9.3359375" style="0" customWidth="1"/>
    <col min="13" max="13" width="8.4453125" style="0" customWidth="1"/>
  </cols>
  <sheetData>
    <row r="1" spans="1:13" ht="45" customHeight="1">
      <c r="A1" s="1" t="s">
        <v>27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21" thickBot="1">
      <c r="A2" s="3"/>
    </row>
    <row r="3" spans="1:13" ht="24.75" customHeight="1">
      <c r="A3" s="45" t="s">
        <v>2</v>
      </c>
      <c r="B3" s="47" t="s">
        <v>3</v>
      </c>
      <c r="C3" s="41" t="s">
        <v>9</v>
      </c>
      <c r="D3" s="41" t="s">
        <v>4</v>
      </c>
      <c r="E3" s="49" t="s">
        <v>5</v>
      </c>
      <c r="F3" s="39" t="s">
        <v>72</v>
      </c>
      <c r="G3" s="50"/>
      <c r="H3" s="50"/>
      <c r="I3" s="40"/>
      <c r="J3" s="39" t="s">
        <v>6</v>
      </c>
      <c r="K3" s="40"/>
      <c r="L3" s="51" t="s">
        <v>10</v>
      </c>
      <c r="M3" s="43" t="s">
        <v>7</v>
      </c>
    </row>
    <row r="4" spans="1:13" ht="33" customHeight="1" thickBot="1">
      <c r="A4" s="46"/>
      <c r="B4" s="48"/>
      <c r="C4" s="42"/>
      <c r="D4" s="42"/>
      <c r="E4" s="42"/>
      <c r="F4" s="24" t="s">
        <v>70</v>
      </c>
      <c r="G4" s="4" t="s">
        <v>0</v>
      </c>
      <c r="H4" s="4" t="s">
        <v>71</v>
      </c>
      <c r="I4" s="4" t="s">
        <v>0</v>
      </c>
      <c r="J4" s="5" t="s">
        <v>1</v>
      </c>
      <c r="K4" s="6" t="s">
        <v>0</v>
      </c>
      <c r="L4" s="52"/>
      <c r="M4" s="44"/>
    </row>
    <row r="5" spans="1:14" ht="19.5" customHeight="1" thickBot="1">
      <c r="A5" s="19" t="s">
        <v>28</v>
      </c>
      <c r="B5" s="20">
        <v>330</v>
      </c>
      <c r="C5" s="9">
        <f>B5-D5</f>
        <v>40</v>
      </c>
      <c r="D5" s="10">
        <v>290</v>
      </c>
      <c r="E5" s="11">
        <f aca="true" t="shared" si="0" ref="E5:E15">D5/B5</f>
        <v>0.8787878787878788</v>
      </c>
      <c r="F5" s="18">
        <v>200</v>
      </c>
      <c r="G5" s="11">
        <f>F5/D5</f>
        <v>0.6896551724137931</v>
      </c>
      <c r="H5" s="36">
        <v>82</v>
      </c>
      <c r="I5" s="11">
        <f>H5/D5</f>
        <v>0.2827586206896552</v>
      </c>
      <c r="J5" s="12">
        <v>8</v>
      </c>
      <c r="K5" s="11">
        <f aca="true" t="shared" si="1" ref="K5:K16">J5/D5</f>
        <v>0.027586206896551724</v>
      </c>
      <c r="L5" s="23">
        <f>D5-(F5+H5+J5)</f>
        <v>0</v>
      </c>
      <c r="M5" s="13"/>
      <c r="N5" t="str">
        <f>IF(D5-F5-H5-J5-L5=0," ","오류")</f>
        <v> </v>
      </c>
    </row>
    <row r="6" spans="1:13" ht="19.5" customHeight="1" thickBot="1">
      <c r="A6" s="19" t="s">
        <v>29</v>
      </c>
      <c r="B6" s="20">
        <v>72</v>
      </c>
      <c r="C6" s="9">
        <f aca="true" t="shared" si="2" ref="C6:C16">B6-D6</f>
        <v>1</v>
      </c>
      <c r="D6" s="10">
        <v>71</v>
      </c>
      <c r="E6" s="11">
        <f t="shared" si="0"/>
        <v>0.9861111111111112</v>
      </c>
      <c r="F6" s="18">
        <v>55</v>
      </c>
      <c r="G6" s="11">
        <f aca="true" t="shared" si="3" ref="G6:G16">F6/D6</f>
        <v>0.7746478873239436</v>
      </c>
      <c r="H6" s="36">
        <v>16</v>
      </c>
      <c r="I6" s="11">
        <f aca="true" t="shared" si="4" ref="I6:I16">H6/D6</f>
        <v>0.22535211267605634</v>
      </c>
      <c r="J6" s="14"/>
      <c r="K6" s="11">
        <f t="shared" si="1"/>
        <v>0</v>
      </c>
      <c r="L6" s="23">
        <f aca="true" t="shared" si="5" ref="L6:L16">D6-(F6+H6+J6)</f>
        <v>0</v>
      </c>
      <c r="M6" s="15"/>
    </row>
    <row r="7" spans="1:13" ht="19.5" customHeight="1" thickBot="1">
      <c r="A7" s="19" t="s">
        <v>30</v>
      </c>
      <c r="B7" s="20">
        <v>26</v>
      </c>
      <c r="C7" s="9">
        <f t="shared" si="2"/>
        <v>1</v>
      </c>
      <c r="D7" s="10">
        <v>25</v>
      </c>
      <c r="E7" s="11">
        <f t="shared" si="0"/>
        <v>0.9615384615384616</v>
      </c>
      <c r="F7" s="18">
        <v>24</v>
      </c>
      <c r="G7" s="11">
        <f t="shared" si="3"/>
        <v>0.96</v>
      </c>
      <c r="H7" s="36">
        <v>1</v>
      </c>
      <c r="I7" s="11">
        <f t="shared" si="4"/>
        <v>0.04</v>
      </c>
      <c r="J7" s="12"/>
      <c r="K7" s="11">
        <f t="shared" si="1"/>
        <v>0</v>
      </c>
      <c r="L7" s="23">
        <f t="shared" si="5"/>
        <v>0</v>
      </c>
      <c r="M7" s="13"/>
    </row>
    <row r="8" spans="1:13" ht="19.5" customHeight="1" thickBot="1">
      <c r="A8" s="19" t="s">
        <v>31</v>
      </c>
      <c r="B8" s="20">
        <v>63</v>
      </c>
      <c r="C8" s="9">
        <f t="shared" si="2"/>
        <v>6</v>
      </c>
      <c r="D8" s="10">
        <v>57</v>
      </c>
      <c r="E8" s="11">
        <f t="shared" si="0"/>
        <v>0.9047619047619048</v>
      </c>
      <c r="F8" s="18">
        <v>49</v>
      </c>
      <c r="G8" s="11">
        <f t="shared" si="3"/>
        <v>0.8596491228070176</v>
      </c>
      <c r="H8" s="36">
        <v>8</v>
      </c>
      <c r="I8" s="11">
        <f t="shared" si="4"/>
        <v>0.14035087719298245</v>
      </c>
      <c r="J8" s="12"/>
      <c r="K8" s="11">
        <f t="shared" si="1"/>
        <v>0</v>
      </c>
      <c r="L8" s="23">
        <f t="shared" si="5"/>
        <v>0</v>
      </c>
      <c r="M8" s="15"/>
    </row>
    <row r="9" spans="1:13" ht="19.5" customHeight="1" thickBot="1">
      <c r="A9" s="19" t="s">
        <v>32</v>
      </c>
      <c r="B9" s="20">
        <v>23</v>
      </c>
      <c r="C9" s="9">
        <f t="shared" si="2"/>
        <v>1</v>
      </c>
      <c r="D9" s="10">
        <v>22</v>
      </c>
      <c r="E9" s="11">
        <f t="shared" si="0"/>
        <v>0.9565217391304348</v>
      </c>
      <c r="F9" s="18">
        <v>22</v>
      </c>
      <c r="G9" s="11">
        <f t="shared" si="3"/>
        <v>1</v>
      </c>
      <c r="H9" s="36"/>
      <c r="I9" s="11">
        <f t="shared" si="4"/>
        <v>0</v>
      </c>
      <c r="J9" s="14"/>
      <c r="K9" s="11">
        <f t="shared" si="1"/>
        <v>0</v>
      </c>
      <c r="L9" s="23">
        <f t="shared" si="5"/>
        <v>0</v>
      </c>
      <c r="M9" s="13"/>
    </row>
    <row r="10" spans="1:13" ht="19.5" customHeight="1" thickBot="1">
      <c r="A10" s="19" t="s">
        <v>33</v>
      </c>
      <c r="B10" s="20">
        <v>19</v>
      </c>
      <c r="C10" s="9">
        <f t="shared" si="2"/>
        <v>0</v>
      </c>
      <c r="D10" s="10">
        <v>19</v>
      </c>
      <c r="E10" s="11">
        <f t="shared" si="0"/>
        <v>1</v>
      </c>
      <c r="F10" s="18">
        <v>19</v>
      </c>
      <c r="G10" s="11">
        <f t="shared" si="3"/>
        <v>1</v>
      </c>
      <c r="H10" s="36"/>
      <c r="I10" s="11">
        <f t="shared" si="4"/>
        <v>0</v>
      </c>
      <c r="J10" s="16"/>
      <c r="K10" s="11">
        <f t="shared" si="1"/>
        <v>0</v>
      </c>
      <c r="L10" s="23">
        <f t="shared" si="5"/>
        <v>0</v>
      </c>
      <c r="M10" s="15"/>
    </row>
    <row r="11" spans="1:13" ht="19.5" customHeight="1" thickBot="1">
      <c r="A11" s="19" t="s">
        <v>34</v>
      </c>
      <c r="B11" s="20">
        <v>85</v>
      </c>
      <c r="C11" s="9">
        <f t="shared" si="2"/>
        <v>6</v>
      </c>
      <c r="D11" s="10">
        <v>79</v>
      </c>
      <c r="E11" s="11">
        <f t="shared" si="0"/>
        <v>0.9294117647058824</v>
      </c>
      <c r="F11" s="18">
        <v>66</v>
      </c>
      <c r="G11" s="11">
        <f t="shared" si="3"/>
        <v>0.8354430379746836</v>
      </c>
      <c r="H11" s="36">
        <v>12</v>
      </c>
      <c r="I11" s="11">
        <f t="shared" si="4"/>
        <v>0.1518987341772152</v>
      </c>
      <c r="J11" s="16">
        <v>1</v>
      </c>
      <c r="K11" s="11">
        <f t="shared" si="1"/>
        <v>0.012658227848101266</v>
      </c>
      <c r="L11" s="23">
        <f t="shared" si="5"/>
        <v>0</v>
      </c>
      <c r="M11" s="13"/>
    </row>
    <row r="12" spans="1:13" ht="19.5" customHeight="1" thickBot="1">
      <c r="A12" s="19" t="s">
        <v>35</v>
      </c>
      <c r="B12" s="20">
        <v>24</v>
      </c>
      <c r="C12" s="9">
        <f t="shared" si="2"/>
        <v>0</v>
      </c>
      <c r="D12" s="10">
        <v>24</v>
      </c>
      <c r="E12" s="11">
        <f t="shared" si="0"/>
        <v>1</v>
      </c>
      <c r="F12" s="18">
        <v>22</v>
      </c>
      <c r="G12" s="11">
        <f t="shared" si="3"/>
        <v>0.9166666666666666</v>
      </c>
      <c r="H12" s="36">
        <v>2</v>
      </c>
      <c r="I12" s="11">
        <f t="shared" si="4"/>
        <v>0.08333333333333333</v>
      </c>
      <c r="J12" s="12"/>
      <c r="K12" s="11">
        <f t="shared" si="1"/>
        <v>0</v>
      </c>
      <c r="L12" s="23">
        <f t="shared" si="5"/>
        <v>0</v>
      </c>
      <c r="M12" s="15"/>
    </row>
    <row r="13" spans="1:13" ht="19.5" customHeight="1" thickBot="1">
      <c r="A13" s="19" t="s">
        <v>36</v>
      </c>
      <c r="B13" s="20">
        <v>80</v>
      </c>
      <c r="C13" s="9">
        <f t="shared" si="2"/>
        <v>5</v>
      </c>
      <c r="D13" s="10">
        <v>75</v>
      </c>
      <c r="E13" s="11">
        <f t="shared" si="0"/>
        <v>0.9375</v>
      </c>
      <c r="F13" s="18">
        <v>64</v>
      </c>
      <c r="G13" s="11">
        <f t="shared" si="3"/>
        <v>0.8533333333333334</v>
      </c>
      <c r="H13" s="36">
        <v>11</v>
      </c>
      <c r="I13" s="11">
        <f t="shared" si="4"/>
        <v>0.14666666666666667</v>
      </c>
      <c r="J13" s="14"/>
      <c r="K13" s="11">
        <f t="shared" si="1"/>
        <v>0</v>
      </c>
      <c r="L13" s="23">
        <f t="shared" si="5"/>
        <v>0</v>
      </c>
      <c r="M13" s="13"/>
    </row>
    <row r="14" spans="1:13" ht="19.5" customHeight="1" thickBot="1">
      <c r="A14" s="19" t="s">
        <v>37</v>
      </c>
      <c r="B14" s="20">
        <v>31</v>
      </c>
      <c r="C14" s="9">
        <f t="shared" si="2"/>
        <v>0</v>
      </c>
      <c r="D14" s="10">
        <v>31</v>
      </c>
      <c r="E14" s="11">
        <f t="shared" si="0"/>
        <v>1</v>
      </c>
      <c r="F14" s="18">
        <v>28</v>
      </c>
      <c r="G14" s="11">
        <f t="shared" si="3"/>
        <v>0.9032258064516129</v>
      </c>
      <c r="H14" s="36">
        <v>2</v>
      </c>
      <c r="I14" s="11">
        <f t="shared" si="4"/>
        <v>0.06451612903225806</v>
      </c>
      <c r="J14" s="14">
        <v>1</v>
      </c>
      <c r="K14" s="11">
        <f t="shared" si="1"/>
        <v>0.03225806451612903</v>
      </c>
      <c r="L14" s="23">
        <f t="shared" si="5"/>
        <v>0</v>
      </c>
      <c r="M14" s="15"/>
    </row>
    <row r="15" spans="1:13" ht="19.5" customHeight="1" thickBot="1">
      <c r="A15" s="19" t="s">
        <v>38</v>
      </c>
      <c r="B15" s="20">
        <v>37</v>
      </c>
      <c r="C15" s="9">
        <f t="shared" si="2"/>
        <v>1</v>
      </c>
      <c r="D15" s="10">
        <v>36</v>
      </c>
      <c r="E15" s="11">
        <f t="shared" si="0"/>
        <v>0.972972972972973</v>
      </c>
      <c r="F15" s="18">
        <v>35</v>
      </c>
      <c r="G15" s="11">
        <f t="shared" si="3"/>
        <v>0.9722222222222222</v>
      </c>
      <c r="H15" s="36">
        <v>1</v>
      </c>
      <c r="I15" s="11">
        <f t="shared" si="4"/>
        <v>0.027777777777777776</v>
      </c>
      <c r="J15" s="12"/>
      <c r="K15" s="11">
        <f t="shared" si="1"/>
        <v>0</v>
      </c>
      <c r="L15" s="23">
        <f t="shared" si="5"/>
        <v>0</v>
      </c>
      <c r="M15" s="13"/>
    </row>
    <row r="16" spans="1:13" ht="19.5" customHeight="1" thickBot="1">
      <c r="A16" s="19" t="s">
        <v>39</v>
      </c>
      <c r="B16" s="21">
        <v>60</v>
      </c>
      <c r="C16" s="9">
        <f t="shared" si="2"/>
        <v>0</v>
      </c>
      <c r="D16" s="10">
        <v>60</v>
      </c>
      <c r="E16" s="11">
        <f>D16/B16</f>
        <v>1</v>
      </c>
      <c r="F16" s="22">
        <v>49</v>
      </c>
      <c r="G16" s="11">
        <f t="shared" si="3"/>
        <v>0.8166666666666667</v>
      </c>
      <c r="H16" s="36">
        <v>10</v>
      </c>
      <c r="I16" s="11">
        <f t="shared" si="4"/>
        <v>0.16666666666666666</v>
      </c>
      <c r="J16" s="7">
        <v>1</v>
      </c>
      <c r="K16" s="11">
        <f t="shared" si="1"/>
        <v>0.016666666666666666</v>
      </c>
      <c r="L16" s="23">
        <f t="shared" si="5"/>
        <v>0</v>
      </c>
      <c r="M16" s="15"/>
    </row>
    <row r="17" spans="1:13" ht="19.5" customHeight="1" thickBot="1">
      <c r="A17" s="19" t="s">
        <v>40</v>
      </c>
      <c r="B17" s="20">
        <v>25</v>
      </c>
      <c r="C17" s="9">
        <f aca="true" t="shared" si="6" ref="C17:C23">B17-D17</f>
        <v>0</v>
      </c>
      <c r="D17" s="10">
        <v>25</v>
      </c>
      <c r="E17" s="11">
        <f aca="true" t="shared" si="7" ref="E17:E45">D17/B17</f>
        <v>1</v>
      </c>
      <c r="F17" s="18">
        <v>19</v>
      </c>
      <c r="G17" s="11">
        <f aca="true" t="shared" si="8" ref="G17:G23">F17/D17</f>
        <v>0.76</v>
      </c>
      <c r="H17" s="36">
        <v>6</v>
      </c>
      <c r="I17" s="11">
        <f aca="true" t="shared" si="9" ref="I17:I23">H17/D17</f>
        <v>0.24</v>
      </c>
      <c r="J17" s="12"/>
      <c r="K17" s="11">
        <f aca="true" t="shared" si="10" ref="K17:K46">J17/D17</f>
        <v>0</v>
      </c>
      <c r="L17" s="23">
        <f aca="true" t="shared" si="11" ref="L17:L23">D17-(F17+H17+J17)</f>
        <v>0</v>
      </c>
      <c r="M17" s="13"/>
    </row>
    <row r="18" spans="1:13" ht="19.5" customHeight="1" thickBot="1">
      <c r="A18" s="19" t="s">
        <v>41</v>
      </c>
      <c r="B18" s="20">
        <v>24</v>
      </c>
      <c r="C18" s="9">
        <f t="shared" si="6"/>
        <v>0</v>
      </c>
      <c r="D18" s="10">
        <v>24</v>
      </c>
      <c r="E18" s="11">
        <f t="shared" si="7"/>
        <v>1</v>
      </c>
      <c r="F18" s="18">
        <v>20</v>
      </c>
      <c r="G18" s="11">
        <f t="shared" si="8"/>
        <v>0.8333333333333334</v>
      </c>
      <c r="H18" s="36">
        <v>4</v>
      </c>
      <c r="I18" s="11">
        <f t="shared" si="9"/>
        <v>0.16666666666666666</v>
      </c>
      <c r="J18" s="14"/>
      <c r="K18" s="11">
        <f t="shared" si="10"/>
        <v>0</v>
      </c>
      <c r="L18" s="23">
        <f t="shared" si="11"/>
        <v>0</v>
      </c>
      <c r="M18" s="15"/>
    </row>
    <row r="19" spans="1:13" ht="19.5" customHeight="1" thickBot="1">
      <c r="A19" s="19" t="s">
        <v>42</v>
      </c>
      <c r="B19" s="20">
        <v>55</v>
      </c>
      <c r="C19" s="9">
        <f t="shared" si="6"/>
        <v>0</v>
      </c>
      <c r="D19" s="10">
        <v>55</v>
      </c>
      <c r="E19" s="11">
        <f t="shared" si="7"/>
        <v>1</v>
      </c>
      <c r="F19" s="18">
        <v>45</v>
      </c>
      <c r="G19" s="11">
        <f t="shared" si="8"/>
        <v>0.8181818181818182</v>
      </c>
      <c r="H19" s="36">
        <v>10</v>
      </c>
      <c r="I19" s="11">
        <f t="shared" si="9"/>
        <v>0.18181818181818182</v>
      </c>
      <c r="J19" s="12"/>
      <c r="K19" s="11">
        <f t="shared" si="10"/>
        <v>0</v>
      </c>
      <c r="L19" s="23">
        <f t="shared" si="11"/>
        <v>0</v>
      </c>
      <c r="M19" s="13"/>
    </row>
    <row r="20" spans="1:13" ht="19.5" customHeight="1" thickBot="1">
      <c r="A20" s="19" t="s">
        <v>43</v>
      </c>
      <c r="B20" s="20">
        <v>25</v>
      </c>
      <c r="C20" s="9">
        <f t="shared" si="6"/>
        <v>0</v>
      </c>
      <c r="D20" s="10">
        <v>25</v>
      </c>
      <c r="E20" s="11">
        <f t="shared" si="7"/>
        <v>1</v>
      </c>
      <c r="F20" s="18">
        <v>20</v>
      </c>
      <c r="G20" s="11">
        <f t="shared" si="8"/>
        <v>0.8</v>
      </c>
      <c r="H20" s="36">
        <v>5</v>
      </c>
      <c r="I20" s="11">
        <f t="shared" si="9"/>
        <v>0.2</v>
      </c>
      <c r="J20" s="12"/>
      <c r="K20" s="11">
        <f t="shared" si="10"/>
        <v>0</v>
      </c>
      <c r="L20" s="23">
        <f t="shared" si="11"/>
        <v>0</v>
      </c>
      <c r="M20" s="15"/>
    </row>
    <row r="21" spans="1:13" ht="19.5" customHeight="1" thickBot="1">
      <c r="A21" s="19" t="s">
        <v>44</v>
      </c>
      <c r="B21" s="20">
        <v>21</v>
      </c>
      <c r="C21" s="9">
        <f t="shared" si="6"/>
        <v>0</v>
      </c>
      <c r="D21" s="10">
        <v>21</v>
      </c>
      <c r="E21" s="11">
        <f t="shared" si="7"/>
        <v>1</v>
      </c>
      <c r="F21" s="18">
        <v>19</v>
      </c>
      <c r="G21" s="11">
        <f t="shared" si="8"/>
        <v>0.9047619047619048</v>
      </c>
      <c r="H21" s="36">
        <v>2</v>
      </c>
      <c r="I21" s="11">
        <f t="shared" si="9"/>
        <v>0.09523809523809523</v>
      </c>
      <c r="J21" s="14"/>
      <c r="K21" s="11">
        <f t="shared" si="10"/>
        <v>0</v>
      </c>
      <c r="L21" s="23">
        <f t="shared" si="11"/>
        <v>0</v>
      </c>
      <c r="M21" s="13"/>
    </row>
    <row r="22" spans="1:13" ht="19.5" customHeight="1" thickBot="1">
      <c r="A22" s="19" t="s">
        <v>45</v>
      </c>
      <c r="B22" s="20">
        <v>81</v>
      </c>
      <c r="C22" s="9">
        <f t="shared" si="6"/>
        <v>0</v>
      </c>
      <c r="D22" s="10">
        <v>81</v>
      </c>
      <c r="E22" s="11">
        <f t="shared" si="7"/>
        <v>1</v>
      </c>
      <c r="F22" s="18">
        <v>75</v>
      </c>
      <c r="G22" s="11">
        <f t="shared" si="8"/>
        <v>0.9259259259259259</v>
      </c>
      <c r="H22" s="36">
        <v>6</v>
      </c>
      <c r="I22" s="11">
        <f t="shared" si="9"/>
        <v>0.07407407407407407</v>
      </c>
      <c r="J22" s="16"/>
      <c r="K22" s="11">
        <f t="shared" si="10"/>
        <v>0</v>
      </c>
      <c r="L22" s="23">
        <f t="shared" si="11"/>
        <v>0</v>
      </c>
      <c r="M22" s="15"/>
    </row>
    <row r="23" spans="1:13" ht="19.5" customHeight="1" thickBot="1">
      <c r="A23" s="19" t="s">
        <v>46</v>
      </c>
      <c r="B23" s="20">
        <v>28</v>
      </c>
      <c r="C23" s="9">
        <f t="shared" si="6"/>
        <v>0</v>
      </c>
      <c r="D23" s="10">
        <v>28</v>
      </c>
      <c r="E23" s="11">
        <f t="shared" si="7"/>
        <v>1</v>
      </c>
      <c r="F23" s="18">
        <v>26</v>
      </c>
      <c r="G23" s="11">
        <f t="shared" si="8"/>
        <v>0.9285714285714286</v>
      </c>
      <c r="H23" s="36">
        <v>2</v>
      </c>
      <c r="I23" s="11">
        <f t="shared" si="9"/>
        <v>0.07142857142857142</v>
      </c>
      <c r="J23" s="12"/>
      <c r="K23" s="11">
        <f t="shared" si="10"/>
        <v>0</v>
      </c>
      <c r="L23" s="23">
        <f t="shared" si="11"/>
        <v>0</v>
      </c>
      <c r="M23" s="13"/>
    </row>
    <row r="24" spans="1:13" ht="19.5" customHeight="1" thickBot="1">
      <c r="A24" s="19" t="s">
        <v>47</v>
      </c>
      <c r="B24" s="20">
        <v>27</v>
      </c>
      <c r="C24" s="9">
        <f aca="true" t="shared" si="12" ref="C24:C34">B24-D24</f>
        <v>3</v>
      </c>
      <c r="D24" s="10">
        <v>24</v>
      </c>
      <c r="E24" s="11">
        <f t="shared" si="7"/>
        <v>0.8888888888888888</v>
      </c>
      <c r="F24" s="18">
        <v>24</v>
      </c>
      <c r="G24" s="11">
        <f aca="true" t="shared" si="13" ref="G24:G34">F24/D24</f>
        <v>1</v>
      </c>
      <c r="H24" s="36"/>
      <c r="I24" s="11">
        <f aca="true" t="shared" si="14" ref="I24:I34">H24/D24</f>
        <v>0</v>
      </c>
      <c r="J24" s="14"/>
      <c r="K24" s="11">
        <f t="shared" si="10"/>
        <v>0</v>
      </c>
      <c r="L24" s="23">
        <f aca="true" t="shared" si="15" ref="L24:L34">D24-(F24+H24+J24)</f>
        <v>0</v>
      </c>
      <c r="M24" s="15"/>
    </row>
    <row r="25" spans="1:13" ht="19.5" customHeight="1" thickBot="1">
      <c r="A25" s="19" t="s">
        <v>48</v>
      </c>
      <c r="B25" s="20">
        <v>63</v>
      </c>
      <c r="C25" s="9">
        <f t="shared" si="12"/>
        <v>8</v>
      </c>
      <c r="D25" s="10">
        <v>55</v>
      </c>
      <c r="E25" s="11">
        <f t="shared" si="7"/>
        <v>0.873015873015873</v>
      </c>
      <c r="F25" s="18">
        <v>37</v>
      </c>
      <c r="G25" s="11">
        <f t="shared" si="13"/>
        <v>0.6727272727272727</v>
      </c>
      <c r="H25" s="36">
        <v>6</v>
      </c>
      <c r="I25" s="11">
        <f t="shared" si="14"/>
        <v>0.10909090909090909</v>
      </c>
      <c r="J25" s="12">
        <v>12</v>
      </c>
      <c r="K25" s="11">
        <f t="shared" si="10"/>
        <v>0.21818181818181817</v>
      </c>
      <c r="L25" s="23">
        <f t="shared" si="15"/>
        <v>0</v>
      </c>
      <c r="M25" s="13"/>
    </row>
    <row r="26" spans="1:13" ht="19.5" customHeight="1" thickBot="1">
      <c r="A26" s="19" t="s">
        <v>49</v>
      </c>
      <c r="B26" s="20">
        <v>33</v>
      </c>
      <c r="C26" s="9">
        <f t="shared" si="12"/>
        <v>1</v>
      </c>
      <c r="D26" s="10">
        <v>32</v>
      </c>
      <c r="E26" s="11">
        <f t="shared" si="7"/>
        <v>0.9696969696969697</v>
      </c>
      <c r="F26" s="18">
        <v>29</v>
      </c>
      <c r="G26" s="11">
        <f t="shared" si="13"/>
        <v>0.90625</v>
      </c>
      <c r="H26" s="36">
        <v>3</v>
      </c>
      <c r="I26" s="11">
        <f t="shared" si="14"/>
        <v>0.09375</v>
      </c>
      <c r="J26" s="12"/>
      <c r="K26" s="11">
        <f t="shared" si="10"/>
        <v>0</v>
      </c>
      <c r="L26" s="23">
        <f t="shared" si="15"/>
        <v>0</v>
      </c>
      <c r="M26" s="15"/>
    </row>
    <row r="27" spans="1:13" ht="19.5" customHeight="1" thickBot="1">
      <c r="A27" s="19" t="s">
        <v>50</v>
      </c>
      <c r="B27" s="20">
        <v>29</v>
      </c>
      <c r="C27" s="9">
        <f t="shared" si="12"/>
        <v>0</v>
      </c>
      <c r="D27" s="10">
        <v>29</v>
      </c>
      <c r="E27" s="11">
        <f t="shared" si="7"/>
        <v>1</v>
      </c>
      <c r="F27" s="18">
        <v>27</v>
      </c>
      <c r="G27" s="11">
        <f t="shared" si="13"/>
        <v>0.9310344827586207</v>
      </c>
      <c r="H27" s="36">
        <v>1</v>
      </c>
      <c r="I27" s="11">
        <f t="shared" si="14"/>
        <v>0.034482758620689655</v>
      </c>
      <c r="J27" s="14">
        <v>1</v>
      </c>
      <c r="K27" s="11">
        <f t="shared" si="10"/>
        <v>0.034482758620689655</v>
      </c>
      <c r="L27" s="23">
        <f t="shared" si="15"/>
        <v>0</v>
      </c>
      <c r="M27" s="13"/>
    </row>
    <row r="28" spans="1:13" ht="19.5" customHeight="1" thickBot="1">
      <c r="A28" s="19" t="s">
        <v>51</v>
      </c>
      <c r="B28" s="20">
        <v>21</v>
      </c>
      <c r="C28" s="9">
        <f t="shared" si="12"/>
        <v>0</v>
      </c>
      <c r="D28" s="10">
        <v>21</v>
      </c>
      <c r="E28" s="11">
        <f t="shared" si="7"/>
        <v>1</v>
      </c>
      <c r="F28" s="18">
        <v>18</v>
      </c>
      <c r="G28" s="11">
        <f t="shared" si="13"/>
        <v>0.8571428571428571</v>
      </c>
      <c r="H28" s="36">
        <v>3</v>
      </c>
      <c r="I28" s="11">
        <f t="shared" si="14"/>
        <v>0.14285714285714285</v>
      </c>
      <c r="J28" s="16"/>
      <c r="K28" s="11">
        <f t="shared" si="10"/>
        <v>0</v>
      </c>
      <c r="L28" s="23">
        <f t="shared" si="15"/>
        <v>0</v>
      </c>
      <c r="M28" s="15"/>
    </row>
    <row r="29" spans="1:13" ht="19.5" customHeight="1" thickBot="1">
      <c r="A29" s="19" t="s">
        <v>52</v>
      </c>
      <c r="B29" s="20">
        <v>159</v>
      </c>
      <c r="C29" s="9">
        <f t="shared" si="12"/>
        <v>8</v>
      </c>
      <c r="D29" s="10">
        <v>151</v>
      </c>
      <c r="E29" s="11">
        <f t="shared" si="7"/>
        <v>0.949685534591195</v>
      </c>
      <c r="F29" s="18">
        <v>121</v>
      </c>
      <c r="G29" s="11">
        <f t="shared" si="13"/>
        <v>0.8013245033112583</v>
      </c>
      <c r="H29" s="36">
        <v>25</v>
      </c>
      <c r="I29" s="11">
        <f t="shared" si="14"/>
        <v>0.16556291390728478</v>
      </c>
      <c r="J29" s="16">
        <v>5</v>
      </c>
      <c r="K29" s="11">
        <f t="shared" si="10"/>
        <v>0.033112582781456956</v>
      </c>
      <c r="L29" s="23">
        <f t="shared" si="15"/>
        <v>0</v>
      </c>
      <c r="M29" s="13"/>
    </row>
    <row r="30" spans="1:13" ht="19.5" customHeight="1" thickBot="1">
      <c r="A30" s="19" t="s">
        <v>53</v>
      </c>
      <c r="B30" s="20">
        <v>180</v>
      </c>
      <c r="C30" s="9">
        <f t="shared" si="12"/>
        <v>27</v>
      </c>
      <c r="D30" s="10">
        <v>153</v>
      </c>
      <c r="E30" s="11">
        <f t="shared" si="7"/>
        <v>0.85</v>
      </c>
      <c r="F30" s="18">
        <v>129</v>
      </c>
      <c r="G30" s="11">
        <f t="shared" si="13"/>
        <v>0.8431372549019608</v>
      </c>
      <c r="H30" s="36">
        <v>23</v>
      </c>
      <c r="I30" s="11">
        <f t="shared" si="14"/>
        <v>0.1503267973856209</v>
      </c>
      <c r="J30" s="12">
        <v>1</v>
      </c>
      <c r="K30" s="11">
        <f t="shared" si="10"/>
        <v>0.006535947712418301</v>
      </c>
      <c r="L30" s="23">
        <f t="shared" si="15"/>
        <v>0</v>
      </c>
      <c r="M30" s="15"/>
    </row>
    <row r="31" spans="1:13" ht="19.5" customHeight="1" thickBot="1">
      <c r="A31" s="19" t="s">
        <v>54</v>
      </c>
      <c r="B31" s="20">
        <v>128</v>
      </c>
      <c r="C31" s="9">
        <f t="shared" si="12"/>
        <v>7</v>
      </c>
      <c r="D31" s="10">
        <v>121</v>
      </c>
      <c r="E31" s="11">
        <f t="shared" si="7"/>
        <v>0.9453125</v>
      </c>
      <c r="F31" s="18">
        <v>104</v>
      </c>
      <c r="G31" s="11">
        <f t="shared" si="13"/>
        <v>0.859504132231405</v>
      </c>
      <c r="H31" s="36">
        <v>17</v>
      </c>
      <c r="I31" s="11">
        <f t="shared" si="14"/>
        <v>0.14049586776859505</v>
      </c>
      <c r="J31" s="14"/>
      <c r="K31" s="11">
        <f t="shared" si="10"/>
        <v>0</v>
      </c>
      <c r="L31" s="23">
        <f t="shared" si="15"/>
        <v>0</v>
      </c>
      <c r="M31" s="13"/>
    </row>
    <row r="32" spans="1:13" ht="19.5" customHeight="1" thickBot="1">
      <c r="A32" s="19" t="s">
        <v>55</v>
      </c>
      <c r="B32" s="20">
        <v>116</v>
      </c>
      <c r="C32" s="9">
        <f t="shared" si="12"/>
        <v>0</v>
      </c>
      <c r="D32" s="10">
        <v>116</v>
      </c>
      <c r="E32" s="11">
        <f t="shared" si="7"/>
        <v>1</v>
      </c>
      <c r="F32" s="18">
        <v>114</v>
      </c>
      <c r="G32" s="11">
        <f t="shared" si="13"/>
        <v>0.9827586206896551</v>
      </c>
      <c r="H32" s="36">
        <v>2</v>
      </c>
      <c r="I32" s="11">
        <f t="shared" si="14"/>
        <v>0.017241379310344827</v>
      </c>
      <c r="J32" s="14"/>
      <c r="K32" s="11">
        <f t="shared" si="10"/>
        <v>0</v>
      </c>
      <c r="L32" s="23">
        <f t="shared" si="15"/>
        <v>0</v>
      </c>
      <c r="M32" s="15"/>
    </row>
    <row r="33" spans="1:13" ht="19.5" customHeight="1" thickBot="1">
      <c r="A33" s="19" t="s">
        <v>56</v>
      </c>
      <c r="B33" s="20">
        <v>118</v>
      </c>
      <c r="C33" s="9">
        <f t="shared" si="12"/>
        <v>8</v>
      </c>
      <c r="D33" s="10">
        <v>110</v>
      </c>
      <c r="E33" s="11">
        <f t="shared" si="7"/>
        <v>0.9322033898305084</v>
      </c>
      <c r="F33" s="18">
        <v>83</v>
      </c>
      <c r="G33" s="11">
        <f t="shared" si="13"/>
        <v>0.7545454545454545</v>
      </c>
      <c r="H33" s="36">
        <v>24</v>
      </c>
      <c r="I33" s="11">
        <f t="shared" si="14"/>
        <v>0.21818181818181817</v>
      </c>
      <c r="J33" s="12">
        <v>3</v>
      </c>
      <c r="K33" s="11">
        <f t="shared" si="10"/>
        <v>0.02727272727272727</v>
      </c>
      <c r="L33" s="23">
        <f t="shared" si="15"/>
        <v>0</v>
      </c>
      <c r="M33" s="13"/>
    </row>
    <row r="34" spans="1:13" ht="19.5" customHeight="1" thickBot="1">
      <c r="A34" s="19" t="s">
        <v>57</v>
      </c>
      <c r="B34" s="21">
        <v>60</v>
      </c>
      <c r="C34" s="9">
        <f t="shared" si="12"/>
        <v>3</v>
      </c>
      <c r="D34" s="10">
        <v>57</v>
      </c>
      <c r="E34" s="11">
        <f>D34/B34</f>
        <v>0.95</v>
      </c>
      <c r="F34" s="22">
        <v>57</v>
      </c>
      <c r="G34" s="11">
        <f t="shared" si="13"/>
        <v>1</v>
      </c>
      <c r="H34" s="36"/>
      <c r="I34" s="11">
        <f t="shared" si="14"/>
        <v>0</v>
      </c>
      <c r="J34" s="7"/>
      <c r="K34" s="11">
        <f t="shared" si="10"/>
        <v>0</v>
      </c>
      <c r="L34" s="23">
        <f t="shared" si="15"/>
        <v>0</v>
      </c>
      <c r="M34" s="15"/>
    </row>
    <row r="35" spans="1:13" ht="19.5" customHeight="1" thickBot="1">
      <c r="A35" s="19" t="s">
        <v>58</v>
      </c>
      <c r="B35" s="20">
        <v>96</v>
      </c>
      <c r="C35" s="9">
        <f aca="true" t="shared" si="16" ref="C35:C46">B35-D35</f>
        <v>4</v>
      </c>
      <c r="D35" s="10">
        <v>92</v>
      </c>
      <c r="E35" s="11">
        <f aca="true" t="shared" si="17" ref="E35:E40">D35/B35</f>
        <v>0.9583333333333334</v>
      </c>
      <c r="F35" s="18">
        <v>66</v>
      </c>
      <c r="G35" s="11">
        <f aca="true" t="shared" si="18" ref="G35:G47">F35/D35</f>
        <v>0.717391304347826</v>
      </c>
      <c r="H35" s="36">
        <v>24</v>
      </c>
      <c r="I35" s="11">
        <f aca="true" t="shared" si="19" ref="I35:I47">H35/D35</f>
        <v>0.2608695652173913</v>
      </c>
      <c r="J35" s="12">
        <v>2</v>
      </c>
      <c r="K35" s="11">
        <f aca="true" t="shared" si="20" ref="K35:K40">J35/D35</f>
        <v>0.021739130434782608</v>
      </c>
      <c r="L35" s="23">
        <f aca="true" t="shared" si="21" ref="L35:L46">D35-(F35+H35+J35)</f>
        <v>0</v>
      </c>
      <c r="M35" s="13"/>
    </row>
    <row r="36" spans="1:13" ht="19.5" customHeight="1" thickBot="1">
      <c r="A36" s="19" t="s">
        <v>59</v>
      </c>
      <c r="B36" s="20">
        <v>47</v>
      </c>
      <c r="C36" s="9">
        <f t="shared" si="16"/>
        <v>4</v>
      </c>
      <c r="D36" s="10">
        <v>43</v>
      </c>
      <c r="E36" s="11">
        <f t="shared" si="17"/>
        <v>0.9148936170212766</v>
      </c>
      <c r="F36" s="18">
        <v>31</v>
      </c>
      <c r="G36" s="11">
        <f t="shared" si="18"/>
        <v>0.7209302325581395</v>
      </c>
      <c r="H36" s="36">
        <v>10</v>
      </c>
      <c r="I36" s="11">
        <f t="shared" si="19"/>
        <v>0.23255813953488372</v>
      </c>
      <c r="J36" s="14">
        <v>1</v>
      </c>
      <c r="K36" s="11">
        <f t="shared" si="20"/>
        <v>0.023255813953488372</v>
      </c>
      <c r="L36" s="23">
        <f t="shared" si="21"/>
        <v>1</v>
      </c>
      <c r="M36" s="15"/>
    </row>
    <row r="37" spans="1:13" ht="19.5" customHeight="1" thickBot="1">
      <c r="A37" s="19" t="s">
        <v>60</v>
      </c>
      <c r="B37" s="20">
        <v>20</v>
      </c>
      <c r="C37" s="9">
        <f t="shared" si="16"/>
        <v>2</v>
      </c>
      <c r="D37" s="10">
        <v>18</v>
      </c>
      <c r="E37" s="11">
        <f t="shared" si="17"/>
        <v>0.9</v>
      </c>
      <c r="F37" s="18">
        <v>17</v>
      </c>
      <c r="G37" s="11">
        <f t="shared" si="18"/>
        <v>0.9444444444444444</v>
      </c>
      <c r="H37" s="36">
        <v>1</v>
      </c>
      <c r="I37" s="11">
        <f t="shared" si="19"/>
        <v>0.05555555555555555</v>
      </c>
      <c r="J37" s="12"/>
      <c r="K37" s="11">
        <f t="shared" si="20"/>
        <v>0</v>
      </c>
      <c r="L37" s="23">
        <f t="shared" si="21"/>
        <v>0</v>
      </c>
      <c r="M37" s="13"/>
    </row>
    <row r="38" spans="1:13" ht="19.5" customHeight="1" thickBot="1">
      <c r="A38" s="19" t="s">
        <v>61</v>
      </c>
      <c r="B38" s="20">
        <v>17</v>
      </c>
      <c r="C38" s="9">
        <f t="shared" si="16"/>
        <v>0</v>
      </c>
      <c r="D38" s="10">
        <v>17</v>
      </c>
      <c r="E38" s="11">
        <f t="shared" si="17"/>
        <v>1</v>
      </c>
      <c r="F38" s="18">
        <v>13</v>
      </c>
      <c r="G38" s="11">
        <f t="shared" si="18"/>
        <v>0.7647058823529411</v>
      </c>
      <c r="H38" s="36">
        <v>4</v>
      </c>
      <c r="I38" s="11">
        <f t="shared" si="19"/>
        <v>0.23529411764705882</v>
      </c>
      <c r="J38" s="12"/>
      <c r="K38" s="11">
        <f t="shared" si="20"/>
        <v>0</v>
      </c>
      <c r="L38" s="23">
        <f t="shared" si="21"/>
        <v>0</v>
      </c>
      <c r="M38" s="15"/>
    </row>
    <row r="39" spans="1:13" ht="19.5" customHeight="1" thickBot="1">
      <c r="A39" s="19" t="s">
        <v>62</v>
      </c>
      <c r="B39" s="20">
        <v>61</v>
      </c>
      <c r="C39" s="9">
        <f t="shared" si="16"/>
        <v>3</v>
      </c>
      <c r="D39" s="10">
        <v>58</v>
      </c>
      <c r="E39" s="11">
        <f t="shared" si="17"/>
        <v>0.9508196721311475</v>
      </c>
      <c r="F39" s="18">
        <v>49</v>
      </c>
      <c r="G39" s="11">
        <f t="shared" si="18"/>
        <v>0.8448275862068966</v>
      </c>
      <c r="H39" s="36">
        <v>5</v>
      </c>
      <c r="I39" s="11">
        <f t="shared" si="19"/>
        <v>0.08620689655172414</v>
      </c>
      <c r="J39" s="14">
        <v>4</v>
      </c>
      <c r="K39" s="11">
        <f t="shared" si="20"/>
        <v>0.06896551724137931</v>
      </c>
      <c r="L39" s="23">
        <f t="shared" si="21"/>
        <v>0</v>
      </c>
      <c r="M39" s="13"/>
    </row>
    <row r="40" spans="1:13" ht="19.5" customHeight="1" thickBot="1">
      <c r="A40" s="19" t="s">
        <v>63</v>
      </c>
      <c r="B40" s="20">
        <v>18</v>
      </c>
      <c r="C40" s="9">
        <f t="shared" si="16"/>
        <v>1</v>
      </c>
      <c r="D40" s="10">
        <v>17</v>
      </c>
      <c r="E40" s="11">
        <f t="shared" si="17"/>
        <v>0.9444444444444444</v>
      </c>
      <c r="F40" s="18">
        <v>14</v>
      </c>
      <c r="G40" s="11">
        <f t="shared" si="18"/>
        <v>0.8235294117647058</v>
      </c>
      <c r="H40" s="36">
        <v>3</v>
      </c>
      <c r="I40" s="11">
        <f t="shared" si="19"/>
        <v>0.17647058823529413</v>
      </c>
      <c r="J40" s="16"/>
      <c r="K40" s="11">
        <f t="shared" si="20"/>
        <v>0</v>
      </c>
      <c r="L40" s="23">
        <f t="shared" si="21"/>
        <v>0</v>
      </c>
      <c r="M40" s="15"/>
    </row>
    <row r="41" spans="1:13" ht="19.5" customHeight="1" thickBot="1">
      <c r="A41" s="19" t="s">
        <v>64</v>
      </c>
      <c r="B41" s="20">
        <v>19</v>
      </c>
      <c r="C41" s="9">
        <f t="shared" si="16"/>
        <v>1</v>
      </c>
      <c r="D41" s="10">
        <v>18</v>
      </c>
      <c r="E41" s="11">
        <f t="shared" si="7"/>
        <v>0.9473684210526315</v>
      </c>
      <c r="F41" s="18">
        <v>17</v>
      </c>
      <c r="G41" s="11">
        <f t="shared" si="18"/>
        <v>0.9444444444444444</v>
      </c>
      <c r="H41" s="36">
        <v>1</v>
      </c>
      <c r="I41" s="11">
        <f t="shared" si="19"/>
        <v>0.05555555555555555</v>
      </c>
      <c r="J41" s="16"/>
      <c r="K41" s="11">
        <f t="shared" si="10"/>
        <v>0</v>
      </c>
      <c r="L41" s="23">
        <f t="shared" si="21"/>
        <v>0</v>
      </c>
      <c r="M41" s="13"/>
    </row>
    <row r="42" spans="1:13" ht="19.5" customHeight="1" thickBot="1">
      <c r="A42" s="19" t="s">
        <v>65</v>
      </c>
      <c r="B42" s="20">
        <v>57</v>
      </c>
      <c r="C42" s="9">
        <f t="shared" si="16"/>
        <v>3</v>
      </c>
      <c r="D42" s="10">
        <v>54</v>
      </c>
      <c r="E42" s="11">
        <f t="shared" si="7"/>
        <v>0.9473684210526315</v>
      </c>
      <c r="F42" s="18">
        <v>46</v>
      </c>
      <c r="G42" s="11">
        <f t="shared" si="18"/>
        <v>0.8518518518518519</v>
      </c>
      <c r="H42" s="36">
        <v>8</v>
      </c>
      <c r="I42" s="11">
        <f t="shared" si="19"/>
        <v>0.14814814814814814</v>
      </c>
      <c r="J42" s="12"/>
      <c r="K42" s="11">
        <f t="shared" si="10"/>
        <v>0</v>
      </c>
      <c r="L42" s="23">
        <f t="shared" si="21"/>
        <v>0</v>
      </c>
      <c r="M42" s="15"/>
    </row>
    <row r="43" spans="1:13" ht="19.5" customHeight="1" thickBot="1">
      <c r="A43" s="19" t="s">
        <v>66</v>
      </c>
      <c r="B43" s="20">
        <v>15</v>
      </c>
      <c r="C43" s="9">
        <f t="shared" si="16"/>
        <v>0</v>
      </c>
      <c r="D43" s="10">
        <v>15</v>
      </c>
      <c r="E43" s="11">
        <f t="shared" si="7"/>
        <v>1</v>
      </c>
      <c r="F43" s="18">
        <v>15</v>
      </c>
      <c r="G43" s="11">
        <f t="shared" si="18"/>
        <v>1</v>
      </c>
      <c r="H43" s="36"/>
      <c r="I43" s="11">
        <f t="shared" si="19"/>
        <v>0</v>
      </c>
      <c r="J43" s="14"/>
      <c r="K43" s="11">
        <f t="shared" si="10"/>
        <v>0</v>
      </c>
      <c r="L43" s="23">
        <f t="shared" si="21"/>
        <v>0</v>
      </c>
      <c r="M43" s="13"/>
    </row>
    <row r="44" spans="1:13" ht="19.5" customHeight="1" thickBot="1">
      <c r="A44" s="19" t="s">
        <v>67</v>
      </c>
      <c r="B44" s="20">
        <v>14</v>
      </c>
      <c r="C44" s="9">
        <f t="shared" si="16"/>
        <v>0</v>
      </c>
      <c r="D44" s="10">
        <v>14</v>
      </c>
      <c r="E44" s="11">
        <f t="shared" si="7"/>
        <v>1</v>
      </c>
      <c r="F44" s="18">
        <v>14</v>
      </c>
      <c r="G44" s="11">
        <f t="shared" si="18"/>
        <v>1</v>
      </c>
      <c r="H44" s="36"/>
      <c r="I44" s="11">
        <f t="shared" si="19"/>
        <v>0</v>
      </c>
      <c r="J44" s="14"/>
      <c r="K44" s="11">
        <f t="shared" si="10"/>
        <v>0</v>
      </c>
      <c r="L44" s="23">
        <f t="shared" si="21"/>
        <v>0</v>
      </c>
      <c r="M44" s="15"/>
    </row>
    <row r="45" spans="1:13" ht="19.5" customHeight="1" thickBot="1">
      <c r="A45" s="19" t="s">
        <v>68</v>
      </c>
      <c r="B45" s="20">
        <v>125</v>
      </c>
      <c r="C45" s="9">
        <f t="shared" si="16"/>
        <v>2</v>
      </c>
      <c r="D45" s="10">
        <v>123</v>
      </c>
      <c r="E45" s="11">
        <f t="shared" si="7"/>
        <v>0.984</v>
      </c>
      <c r="F45" s="18">
        <v>117</v>
      </c>
      <c r="G45" s="11">
        <f t="shared" si="18"/>
        <v>0.9512195121951219</v>
      </c>
      <c r="H45" s="36">
        <v>6</v>
      </c>
      <c r="I45" s="11">
        <f t="shared" si="19"/>
        <v>0.04878048780487805</v>
      </c>
      <c r="J45" s="12"/>
      <c r="K45" s="11">
        <f t="shared" si="10"/>
        <v>0</v>
      </c>
      <c r="L45" s="23">
        <f t="shared" si="21"/>
        <v>0</v>
      </c>
      <c r="M45" s="13"/>
    </row>
    <row r="46" spans="1:13" ht="19.5" customHeight="1" thickBot="1">
      <c r="A46" s="19" t="s">
        <v>69</v>
      </c>
      <c r="B46" s="21">
        <v>35</v>
      </c>
      <c r="C46" s="9">
        <f t="shared" si="16"/>
        <v>2</v>
      </c>
      <c r="D46" s="10">
        <v>33</v>
      </c>
      <c r="E46" s="11">
        <f>D46/B46</f>
        <v>0.9428571428571428</v>
      </c>
      <c r="F46" s="22">
        <v>30</v>
      </c>
      <c r="G46" s="11">
        <f t="shared" si="18"/>
        <v>0.9090909090909091</v>
      </c>
      <c r="H46" s="36">
        <v>3</v>
      </c>
      <c r="I46" s="11">
        <f t="shared" si="19"/>
        <v>0.09090909090909091</v>
      </c>
      <c r="J46" s="7"/>
      <c r="K46" s="11">
        <f t="shared" si="10"/>
        <v>0</v>
      </c>
      <c r="L46" s="23">
        <f t="shared" si="21"/>
        <v>0</v>
      </c>
      <c r="M46" s="15"/>
    </row>
    <row r="47" spans="1:13" ht="19.5" customHeight="1" thickBot="1">
      <c r="A47" s="37" t="s">
        <v>8</v>
      </c>
      <c r="B47" s="17">
        <f>SUM(B5:B46)</f>
        <v>2567</v>
      </c>
      <c r="C47" s="17">
        <f>SUM(C5:C46)</f>
        <v>148</v>
      </c>
      <c r="D47" s="17">
        <f>SUM(D5:D46)</f>
        <v>2419</v>
      </c>
      <c r="E47" s="35">
        <f>D47/B47</f>
        <v>0.942345149980522</v>
      </c>
      <c r="F47" s="17">
        <f>SUM(F5:F46)</f>
        <v>2029</v>
      </c>
      <c r="G47" s="35">
        <f t="shared" si="18"/>
        <v>0.8387763538652335</v>
      </c>
      <c r="H47" s="17">
        <f>SUM(H5:H46)</f>
        <v>349</v>
      </c>
      <c r="I47" s="35">
        <f t="shared" si="19"/>
        <v>0.14427449359239355</v>
      </c>
      <c r="J47" s="17">
        <f>SUM(J5:J46)</f>
        <v>40</v>
      </c>
      <c r="K47" s="35">
        <f>J47/D47</f>
        <v>0.01653575857792476</v>
      </c>
      <c r="L47" s="17">
        <f>SUM(L5:L46)</f>
        <v>1</v>
      </c>
      <c r="M47" s="7"/>
    </row>
    <row r="48" ht="13.5">
      <c r="B48" s="8"/>
    </row>
    <row r="49" ht="13.5">
      <c r="B49" s="8"/>
    </row>
    <row r="50" ht="13.5">
      <c r="B50" s="8"/>
    </row>
  </sheetData>
  <sheetProtection/>
  <mergeCells count="9">
    <mergeCell ref="J3:K3"/>
    <mergeCell ref="L3:L4"/>
    <mergeCell ref="M3:M4"/>
    <mergeCell ref="A3:A4"/>
    <mergeCell ref="B3:B4"/>
    <mergeCell ref="C3:C4"/>
    <mergeCell ref="D3:D4"/>
    <mergeCell ref="E3:E4"/>
    <mergeCell ref="F3:I3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오광수(CM2팀)</cp:lastModifiedBy>
  <cp:lastPrinted>2020-11-20T00:55:03Z</cp:lastPrinted>
  <dcterms:created xsi:type="dcterms:W3CDTF">2008-12-01T07:22:18Z</dcterms:created>
  <dcterms:modified xsi:type="dcterms:W3CDTF">2020-11-20T00:55:06Z</dcterms:modified>
  <cp:category/>
  <cp:version/>
  <cp:contentType/>
  <cp:contentStatus/>
</cp:coreProperties>
</file>